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85" windowWidth="15600" windowHeight="5715"/>
  </bookViews>
  <sheets>
    <sheet name="Заявка на возмещение расходов" sheetId="3" r:id="rId1"/>
    <sheet name="Детализированная заявка" sheetId="2" r:id="rId2"/>
    <sheet name="Дополнительные разовые поездки" sheetId="5" r:id="rId3"/>
    <sheet name="Lookups" sheetId="4" state="hidden" r:id="rId4"/>
  </sheets>
  <definedNames>
    <definedName name="name">'Заявка на возмещение расходов'!#REF!</definedName>
    <definedName name="_xlnm.Print_Area" localSheetId="0">'Заявка на возмещение расходов'!$A$1:$U$64</definedName>
  </definedNames>
  <calcPr calcId="145621"/>
</workbook>
</file>

<file path=xl/calcChain.xml><?xml version="1.0" encoding="utf-8"?>
<calcChain xmlns="http://schemas.openxmlformats.org/spreadsheetml/2006/main">
  <c r="E51" i="5" l="1"/>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R45" i="3" l="1"/>
  <c r="R44" i="3"/>
  <c r="R43" i="3"/>
  <c r="R42" i="3"/>
  <c r="R41" i="3"/>
  <c r="C3" i="2" l="1"/>
  <c r="A53" i="3"/>
  <c r="A54" i="3"/>
  <c r="A55" i="3"/>
  <c r="A56" i="3"/>
  <c r="A57" i="3"/>
  <c r="A58" i="3"/>
  <c r="C1" i="5"/>
  <c r="G42" i="5" s="1"/>
  <c r="T45" i="3"/>
  <c r="T44" i="3"/>
  <c r="T43" i="3"/>
  <c r="T42" i="3"/>
  <c r="T41" i="3"/>
  <c r="R16" i="3"/>
  <c r="R26" i="3" s="1"/>
  <c r="K11" i="2"/>
  <c r="K36" i="2"/>
  <c r="E37" i="2"/>
  <c r="J53" i="3" s="1"/>
  <c r="F52" i="5"/>
  <c r="S46" i="3" s="1"/>
  <c r="S47" i="3" s="1"/>
  <c r="E52" i="5"/>
  <c r="R46" i="3" s="1"/>
  <c r="R47" i="3" s="1"/>
  <c r="J37" i="2"/>
  <c r="J58" i="3" s="1"/>
  <c r="I37" i="2"/>
  <c r="J57" i="3" s="1"/>
  <c r="H37" i="2"/>
  <c r="J56" i="3" s="1"/>
  <c r="G37" i="2"/>
  <c r="J55" i="3" s="1"/>
  <c r="F37" i="2"/>
  <c r="J54" i="3" s="1"/>
  <c r="K35" i="2"/>
  <c r="K34" i="2"/>
  <c r="K33" i="2"/>
  <c r="K32" i="2"/>
  <c r="K31" i="2"/>
  <c r="K30" i="2"/>
  <c r="K29" i="2"/>
  <c r="K28" i="2"/>
  <c r="K27" i="2"/>
  <c r="K26" i="2"/>
  <c r="K25" i="2"/>
  <c r="K24" i="2"/>
  <c r="K23" i="2"/>
  <c r="K22" i="2"/>
  <c r="K21" i="2"/>
  <c r="K20" i="2"/>
  <c r="K19" i="2"/>
  <c r="K18" i="2"/>
  <c r="K17" i="2"/>
  <c r="K16" i="2"/>
  <c r="K15" i="2"/>
  <c r="K14" i="2"/>
  <c r="K13" i="2"/>
  <c r="K12" i="2"/>
  <c r="S37" i="3"/>
  <c r="T37" i="3" s="1"/>
  <c r="R37" i="3"/>
  <c r="R28" i="3" l="1"/>
  <c r="G43" i="5"/>
  <c r="G7" i="5"/>
  <c r="G29" i="5"/>
  <c r="G45" i="5"/>
  <c r="G50" i="5"/>
  <c r="G39" i="5"/>
  <c r="G13" i="5"/>
  <c r="G11" i="5"/>
  <c r="G41" i="5"/>
  <c r="G20" i="5"/>
  <c r="G14" i="5"/>
  <c r="G33" i="5"/>
  <c r="G51" i="5"/>
  <c r="G37" i="5"/>
  <c r="G30" i="5"/>
  <c r="G24" i="5"/>
  <c r="G49" i="5"/>
  <c r="G38" i="5"/>
  <c r="G28" i="5"/>
  <c r="G19" i="5"/>
  <c r="G18" i="5"/>
  <c r="G48" i="5"/>
  <c r="G15" i="5"/>
  <c r="G17" i="5"/>
  <c r="G47" i="5"/>
  <c r="G12" i="5"/>
  <c r="G46" i="5"/>
  <c r="G40" i="5"/>
  <c r="G26" i="5"/>
  <c r="G10" i="5"/>
  <c r="G35" i="5"/>
  <c r="G16" i="5"/>
  <c r="G3" i="5"/>
  <c r="G44" i="5"/>
  <c r="G25" i="5"/>
  <c r="G9" i="5"/>
  <c r="G34" i="5"/>
  <c r="G4" i="5"/>
  <c r="G27" i="5"/>
  <c r="G32" i="5"/>
  <c r="G22" i="5"/>
  <c r="G6" i="5"/>
  <c r="G31" i="5"/>
  <c r="G8" i="5"/>
  <c r="G23" i="5"/>
  <c r="G36" i="5"/>
  <c r="G21" i="5"/>
  <c r="G5" i="5"/>
  <c r="J59" i="3"/>
  <c r="K37" i="2"/>
  <c r="P51" i="3" s="1"/>
  <c r="G52" i="5" l="1"/>
  <c r="T46" i="3" s="1"/>
  <c r="T47" i="3" s="1"/>
  <c r="M51" i="3" s="1"/>
  <c r="S51" i="3" s="1"/>
  <c r="A62" i="3" l="1"/>
  <c r="K62" i="3"/>
  <c r="L59" i="3"/>
</calcChain>
</file>

<file path=xl/sharedStrings.xml><?xml version="1.0" encoding="utf-8"?>
<sst xmlns="http://schemas.openxmlformats.org/spreadsheetml/2006/main" count="89" uniqueCount="89">
  <si>
    <r>
      <rPr>
        <b/>
        <sz val="10"/>
        <rFont val="Helvetica"/>
      </rPr>
      <t>Заявка на возмещение средств для лица, отличного от сотрудника организации (за пределами США и Канады)</t>
    </r>
  </si>
  <si>
    <r>
      <rPr>
        <b/>
        <sz val="7"/>
        <rFont val="Helvetica"/>
      </rPr>
      <t>Контактная информация</t>
    </r>
  </si>
  <si>
    <r>
      <rPr>
        <sz val="7"/>
        <rFont val="Helvetica"/>
      </rPr>
      <t>ФИО</t>
    </r>
  </si>
  <si>
    <r>
      <rPr>
        <sz val="7"/>
        <rFont val="Helvetica"/>
      </rPr>
      <t>Номер телефона или адрес электронной почты</t>
    </r>
  </si>
  <si>
    <r>
      <rPr>
        <sz val="7"/>
        <rFont val="Helvetica"/>
      </rPr>
      <t>Ставка возмещения</t>
    </r>
  </si>
  <si>
    <r>
      <rPr>
        <sz val="7"/>
        <rFont val="Helvetica"/>
      </rPr>
      <t>Адрес</t>
    </r>
  </si>
  <si>
    <r>
      <rPr>
        <sz val="7"/>
        <rFont val="Helvetica"/>
      </rPr>
      <t>Кол и приход</t>
    </r>
  </si>
  <si>
    <r>
      <rPr>
        <b/>
        <sz val="7"/>
        <rFont val="Helvetica"/>
      </rPr>
      <t>Периодическое путешествие По возможности приложите расчет пробега, основанный на надежном картографическом программном приложении.</t>
    </r>
    <r>
      <rPr>
        <sz val="7"/>
        <rFont val="Helvetica"/>
      </rPr>
      <t xml:space="preserve"> Для поездок с несколькими остановками укажите или приложите адрес каждой остановки.</t>
    </r>
  </si>
  <si>
    <r>
      <rPr>
        <sz val="7"/>
        <rFont val="Helvetica"/>
      </rPr>
      <t>Адрес отправной точки маршрута</t>
    </r>
  </si>
  <si>
    <r>
      <rPr>
        <sz val="7"/>
        <rFont val="Helvetica"/>
      </rPr>
      <t xml:space="preserve">Адрес конечной точки маршрута
</t>
    </r>
  </si>
  <si>
    <r>
      <rPr>
        <sz val="7"/>
        <rFont val="Helvetica"/>
      </rPr>
      <t>Цель поездки</t>
    </r>
  </si>
  <si>
    <r>
      <rPr>
        <sz val="7"/>
        <rFont val="Helvetica"/>
      </rPr>
      <t>Поездка туда и обратно, км.</t>
    </r>
  </si>
  <si>
    <r>
      <rPr>
        <sz val="7"/>
        <rFont val="Helvetica"/>
      </rPr>
      <t>Платежи или сборы за поездку туда и обратно</t>
    </r>
  </si>
  <si>
    <r>
      <rPr>
        <sz val="7"/>
        <rFont val="Helvetica"/>
      </rPr>
      <t>Месяц</t>
    </r>
  </si>
  <si>
    <r>
      <rPr>
        <sz val="7"/>
        <rFont val="Helvetica"/>
      </rPr>
      <t>Позиции для дат периодического путешествия.</t>
    </r>
  </si>
  <si>
    <r>
      <rPr>
        <sz val="7"/>
        <rFont val="Helvetica"/>
      </rPr>
      <t>Суммарная продолжительность периодического путешествия</t>
    </r>
  </si>
  <si>
    <r>
      <rPr>
        <sz val="8"/>
        <rFont val="Helvetica"/>
      </rPr>
      <t xml:space="preserve">  </t>
    </r>
  </si>
  <si>
    <r>
      <rPr>
        <sz val="7"/>
        <rFont val="Helvetica"/>
      </rPr>
      <t>Дни путешествия</t>
    </r>
  </si>
  <si>
    <r>
      <rPr>
        <sz val="8"/>
        <rFont val="Helvetica"/>
      </rPr>
      <t xml:space="preserve">  </t>
    </r>
  </si>
  <si>
    <r>
      <rPr>
        <sz val="8"/>
        <rFont val="Helvetica"/>
      </rPr>
      <t xml:space="preserve">  </t>
    </r>
  </si>
  <si>
    <r>
      <rPr>
        <sz val="8"/>
        <rFont val="Helvetica"/>
      </rPr>
      <t xml:space="preserve">  </t>
    </r>
  </si>
  <si>
    <r>
      <rPr>
        <sz val="8"/>
        <rFont val="Helvetica"/>
      </rPr>
      <t xml:space="preserve">  </t>
    </r>
  </si>
  <si>
    <r>
      <rPr>
        <sz val="8"/>
        <rFont val="Helvetica"/>
      </rPr>
      <t xml:space="preserve">  </t>
    </r>
  </si>
  <si>
    <r>
      <rPr>
        <b/>
        <sz val="7"/>
        <rFont val="Helvetica"/>
      </rPr>
      <t xml:space="preserve">Варьируемое путешествие   </t>
    </r>
    <r>
      <rPr>
        <sz val="7"/>
        <rFont val="Helvetica"/>
      </rPr>
      <t>Перечислите отдельно каждую из остановок. Используйте снизу приложение с соответствующими столбцами.  Суммируйте итоговые величины в строке снизу под заголовком "Суммарные величины дополнительного варьируемого путешествия".</t>
    </r>
  </si>
  <si>
    <r>
      <rPr>
        <sz val="7"/>
        <rFont val="Helvetica"/>
      </rPr>
      <t>Дата</t>
    </r>
  </si>
  <si>
    <r>
      <rPr>
        <sz val="7"/>
        <rFont val="Helvetica"/>
      </rPr>
      <t>Адрес отправной точки маршрута (определенное место)</t>
    </r>
  </si>
  <si>
    <r>
      <rPr>
        <sz val="7"/>
        <rFont val="Helvetica"/>
      </rPr>
      <t>Адрес конечной точки маршрута (определенное место)</t>
    </r>
  </si>
  <si>
    <r>
      <rPr>
        <sz val="7"/>
        <rFont val="Helvetica"/>
      </rPr>
      <t>Цель поездки</t>
    </r>
  </si>
  <si>
    <r>
      <rPr>
        <sz val="7"/>
        <rFont val="Helvetica"/>
      </rPr>
      <t>Км</t>
    </r>
  </si>
  <si>
    <r>
      <rPr>
        <sz val="7"/>
        <rFont val="Helvetica"/>
      </rPr>
      <t>Платежи или сборы</t>
    </r>
  </si>
  <si>
    <r>
      <rPr>
        <sz val="7"/>
        <rFont val="Helvetica"/>
      </rPr>
      <t>Сумма</t>
    </r>
  </si>
  <si>
    <r>
      <rPr>
        <sz val="7"/>
        <rFont val="Helvetica"/>
      </rPr>
      <t>Суммарные величины дополнительного варьируемого путешествия</t>
    </r>
  </si>
  <si>
    <r>
      <rPr>
        <sz val="7"/>
        <rFont val="Helvetica"/>
      </rPr>
      <t xml:space="preserve">Суммарные величины варьируемого путешествия </t>
    </r>
  </si>
  <si>
    <r>
      <rPr>
        <b/>
        <sz val="7"/>
        <rFont val="Helvetica"/>
      </rPr>
      <t xml:space="preserve">Кодировка </t>
    </r>
    <r>
      <rPr>
        <sz val="7"/>
        <rFont val="Helvetica"/>
      </rPr>
      <t>Суммарная величина кодировки должна соответствовать суммарной величине возмещения.</t>
    </r>
  </si>
  <si>
    <r>
      <rPr>
        <b/>
        <sz val="7"/>
        <rFont val="Helvetica"/>
      </rPr>
      <t>Итого</t>
    </r>
  </si>
  <si>
    <r>
      <rPr>
        <sz val="7"/>
        <rFont val="Helvetica"/>
      </rPr>
      <t>Описание</t>
    </r>
  </si>
  <si>
    <r>
      <rPr>
        <sz val="7"/>
        <rFont val="Helvetica"/>
      </rPr>
      <t>Идентификатор отдела (ID)</t>
    </r>
  </si>
  <si>
    <r>
      <rPr>
        <sz val="7"/>
        <rFont val="Helvetica"/>
      </rPr>
      <t>Счет</t>
    </r>
  </si>
  <si>
    <r>
      <rPr>
        <sz val="7"/>
        <rFont val="Helvetica"/>
      </rPr>
      <t>Продукт</t>
    </r>
  </si>
  <si>
    <r>
      <rPr>
        <sz val="7"/>
        <rFont val="Helvetica"/>
      </rPr>
      <t>Сумма</t>
    </r>
  </si>
  <si>
    <r>
      <rPr>
        <sz val="7"/>
        <rFont val="Helvetica"/>
      </rPr>
      <t>Путешествие, итого</t>
    </r>
  </si>
  <si>
    <r>
      <rPr>
        <sz val="7"/>
        <rFont val="Helvetica"/>
      </rPr>
      <t>Другое, итого*</t>
    </r>
  </si>
  <si>
    <r>
      <rPr>
        <sz val="7"/>
        <rFont val="Helvetica"/>
      </rPr>
      <t>К возмещению, итого</t>
    </r>
  </si>
  <si>
    <r>
      <rPr>
        <b/>
        <sz val="7"/>
        <rFont val="Helvetica"/>
      </rPr>
      <t>Подписи, авторизирующие платеж</t>
    </r>
  </si>
  <si>
    <r>
      <rPr>
        <sz val="7"/>
        <rFont val="Helvetica"/>
      </rPr>
      <t>Подпись заявителя</t>
    </r>
  </si>
  <si>
    <r>
      <rPr>
        <sz val="7"/>
        <rFont val="Helvetica"/>
      </rPr>
      <t>Дата</t>
    </r>
  </si>
  <si>
    <r>
      <rPr>
        <sz val="7"/>
        <rFont val="Helvetica"/>
      </rPr>
      <t xml:space="preserve">Подпись первого утверждающего
</t>
    </r>
  </si>
  <si>
    <r>
      <rPr>
        <sz val="7"/>
        <rFont val="Helvetica"/>
      </rPr>
      <t>Дата</t>
    </r>
  </si>
  <si>
    <r>
      <rPr>
        <sz val="7"/>
        <rFont val="Helvetica"/>
      </rPr>
      <t>Подпись второго утверждающего</t>
    </r>
  </si>
  <si>
    <r>
      <rPr>
        <sz val="7"/>
        <rFont val="Helvetica"/>
      </rPr>
      <t>Дата</t>
    </r>
  </si>
  <si>
    <r>
      <rPr>
        <b/>
        <sz val="7"/>
        <rFont val="Helvetica"/>
      </rPr>
      <t>Подписи, связанные с выплатой наличными</t>
    </r>
  </si>
  <si>
    <r>
      <rPr>
        <sz val="7"/>
        <rFont val="Helvetica"/>
      </rPr>
      <t>Дата</t>
    </r>
  </si>
  <si>
    <r>
      <rPr>
        <sz val="7"/>
        <rFont val="Helvetica"/>
      </rPr>
      <t>Дата</t>
    </r>
  </si>
  <si>
    <r>
      <rPr>
        <sz val="6"/>
        <rFont val="Helvetica"/>
      </rPr>
      <t>*Заполните и приложите формуляр "Пояснительный лист к заявке на возмещение расходов" вместе с оригиналами чеков.</t>
    </r>
  </si>
  <si>
    <r>
      <rPr>
        <b/>
        <sz val="10"/>
        <rFont val="Helvetica"/>
      </rPr>
      <t>Пояснительный лист к заявке на возмещение расходов</t>
    </r>
  </si>
  <si>
    <r>
      <rPr>
        <sz val="7"/>
        <rFont val="Helvetica"/>
      </rPr>
      <t>ФИО</t>
    </r>
  </si>
  <si>
    <r>
      <rPr>
        <sz val="8"/>
        <rFont val="Helvetica"/>
      </rPr>
      <t>По возможности, материалы для семинарий и институтов должны приобретаться отдельно от товаров, предназначенных для личного пользования. На них должен оформляться отдельный чек.</t>
    </r>
  </si>
  <si>
    <r>
      <rPr>
        <b/>
        <sz val="7"/>
        <rFont val="Helvetica"/>
      </rPr>
      <t xml:space="preserve">Подробная информация из чеков, предоставляемых для возмещения расходов </t>
    </r>
    <r>
      <rPr>
        <sz val="7"/>
        <rFont val="Helvetica"/>
      </rPr>
      <t xml:space="preserve"> Внесите в список каждый чек и укажите сумму для возмещения. Укажите номер чека на каждом чеке.</t>
    </r>
  </si>
  <si>
    <r>
      <rPr>
        <sz val="7"/>
        <rFont val="Helvetica"/>
      </rPr>
      <t>№ чека</t>
    </r>
  </si>
  <si>
    <r>
      <rPr>
        <sz val="7"/>
        <rFont val="Helvetica"/>
      </rPr>
      <t>Наименование поставщика</t>
    </r>
  </si>
  <si>
    <r>
      <rPr>
        <sz val="7"/>
        <rFont val="Helvetica"/>
      </rPr>
      <t>Цель и описание покупки</t>
    </r>
  </si>
  <si>
    <r>
      <rPr>
        <sz val="7"/>
        <rFont val="Helvetica"/>
      </rPr>
      <t>В заголовках столбцов укажите описания счетов и разбейте суммы по соответствующим счетам. Где необходимо, указывайте налог отдельно.</t>
    </r>
  </si>
  <si>
    <r>
      <rPr>
        <sz val="7"/>
        <rFont val="Helvetica"/>
      </rPr>
      <t>Итого</t>
    </r>
  </si>
  <si>
    <r>
      <rPr>
        <sz val="7"/>
        <rFont val="Helvetica"/>
      </rPr>
      <t>Итого по счетам</t>
    </r>
  </si>
  <si>
    <r>
      <rPr>
        <b/>
        <sz val="8"/>
        <rFont val="Helvetica"/>
      </rPr>
      <t>Ставка возмещения</t>
    </r>
  </si>
  <si>
    <r>
      <rPr>
        <sz val="7"/>
        <rFont val="Helvetica"/>
      </rPr>
      <t>Дата</t>
    </r>
  </si>
  <si>
    <r>
      <rPr>
        <sz val="7"/>
        <rFont val="Helvetica"/>
      </rPr>
      <t>Адрес отправной точки маршрута (определенное место)</t>
    </r>
  </si>
  <si>
    <r>
      <rPr>
        <sz val="7"/>
        <rFont val="Helvetica"/>
      </rPr>
      <t>Адрес конечной точки маршрута (определенное место)</t>
    </r>
  </si>
  <si>
    <r>
      <rPr>
        <sz val="7"/>
        <rFont val="Helvetica"/>
      </rPr>
      <t>Цель поездки</t>
    </r>
  </si>
  <si>
    <r>
      <rPr>
        <sz val="7"/>
        <rFont val="Helvetica"/>
      </rPr>
      <t>Мили или км.</t>
    </r>
  </si>
  <si>
    <r>
      <rPr>
        <sz val="7"/>
        <rFont val="Helvetica"/>
      </rPr>
      <t>Платежи или сборы</t>
    </r>
  </si>
  <si>
    <r>
      <rPr>
        <sz val="7"/>
        <rFont val="Helvetica"/>
      </rPr>
      <t>Сумма</t>
    </r>
  </si>
  <si>
    <t xml:space="preserve">  </t>
  </si>
  <si>
    <t>January</t>
  </si>
  <si>
    <t>February</t>
  </si>
  <si>
    <t>March</t>
  </si>
  <si>
    <t>April</t>
  </si>
  <si>
    <t>May</t>
  </si>
  <si>
    <t>June</t>
  </si>
  <si>
    <t>July</t>
  </si>
  <si>
    <t>August</t>
  </si>
  <si>
    <t>September</t>
  </si>
  <si>
    <t>October</t>
  </si>
  <si>
    <t>November</t>
  </si>
  <si>
    <t>December</t>
  </si>
  <si>
    <t>© 2015 Intellectual Reserve, Inc.  Все права защищены. Напечатано в США. 1/15. PD10049292 173</t>
  </si>
  <si>
    <t xml:space="preserve">© 2015 Intellectual Reserve, Inc.  Все права защищены.  1/15. PD10048700 173 </t>
  </si>
  <si>
    <t>Сумма возмещения по регулярным поездкам
дни x (км x ставка + платежи или сборы)</t>
  </si>
  <si>
    <t>Итого с учетом шифров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</si>
</sst>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d\-mmm\-yyyy;@"/>
    <numFmt numFmtId="165" formatCode="#,##0.0"/>
    <numFmt numFmtId="166" formatCode="[$-409]d\-mmm\-yy;@"/>
    <numFmt numFmtId="167" formatCode="0.00_);\(0.00\)"/>
    <numFmt numFmtId="168" formatCode="0.000"/>
  </numFmts>
  <fonts count="15" x14ac:knownFonts="1">
    <font>
      <sz val="10"/>
      <name val="Arial"/>
    </font>
    <font>
      <sz val="10"/>
      <name val="Arial"/>
      <family val="2"/>
    </font>
    <font>
      <sz val="10"/>
      <name val="Helvetica"/>
    </font>
    <font>
      <sz val="9"/>
      <name val="Helvetica"/>
    </font>
    <font>
      <b/>
      <sz val="16"/>
      <name val="Helvetica"/>
    </font>
    <font>
      <b/>
      <sz val="8"/>
      <name val="Helvetica"/>
    </font>
    <font>
      <sz val="8"/>
      <name val="Helvetica"/>
    </font>
    <font>
      <b/>
      <sz val="7"/>
      <name val="Helvetica"/>
    </font>
    <font>
      <sz val="7"/>
      <name val="Helvetica"/>
    </font>
    <font>
      <sz val="6"/>
      <name val="Helvetica"/>
    </font>
    <font>
      <b/>
      <sz val="10"/>
      <name val="Helvetica"/>
    </font>
    <font>
      <sz val="11"/>
      <name val="Helvetica"/>
    </font>
    <font>
      <sz val="14"/>
      <name val="Helvetica"/>
    </font>
    <font>
      <b/>
      <sz val="15"/>
      <color rgb="FFFF0000"/>
      <name val="Helvetica"/>
    </font>
    <font>
      <sz val="5.5"/>
      <name val="Helvetica"/>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60">
    <xf numFmtId="0" fontId="0" fillId="0" borderId="0" xfId="0"/>
    <xf numFmtId="0" fontId="1" fillId="0" borderId="0" xfId="0" applyFont="1"/>
    <xf numFmtId="0" fontId="2" fillId="0" borderId="0" xfId="0" applyFont="1" applyFill="1" applyProtection="1"/>
    <xf numFmtId="0" fontId="3" fillId="0" borderId="0" xfId="0" applyFont="1" applyFill="1" applyBorder="1" applyAlignment="1" applyProtection="1">
      <alignment horizontal="center"/>
    </xf>
    <xf numFmtId="0" fontId="2" fillId="0" borderId="0" xfId="0" applyFont="1"/>
    <xf numFmtId="0" fontId="3" fillId="0" borderId="0" xfId="0" applyFont="1" applyFill="1" applyBorder="1" applyAlignment="1">
      <alignment horizontal="center"/>
    </xf>
    <xf numFmtId="0" fontId="2" fillId="0" borderId="0" xfId="0" applyFont="1" applyFill="1"/>
    <xf numFmtId="0" fontId="3" fillId="2" borderId="0" xfId="0" applyFont="1" applyFill="1" applyBorder="1" applyAlignment="1">
      <alignment horizontal="center"/>
    </xf>
    <xf numFmtId="0" fontId="8" fillId="0" borderId="2" xfId="0" applyFont="1" applyFill="1" applyBorder="1" applyAlignment="1">
      <alignment horizontal="center" vertical="center" wrapText="1"/>
    </xf>
    <xf numFmtId="0" fontId="8" fillId="2" borderId="0" xfId="0" applyFont="1" applyFill="1"/>
    <xf numFmtId="0" fontId="2" fillId="2" borderId="0" xfId="0" applyFont="1" applyFill="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vertical="top"/>
    </xf>
    <xf numFmtId="166" fontId="8" fillId="2" borderId="0" xfId="0" applyNumberFormat="1"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167" fontId="2" fillId="2" borderId="0" xfId="0" applyNumberFormat="1" applyFont="1" applyFill="1" applyBorder="1" applyAlignment="1" applyProtection="1">
      <alignment horizontal="center"/>
    </xf>
    <xf numFmtId="165" fontId="6" fillId="0" borderId="2" xfId="1" applyNumberFormat="1" applyFont="1" applyFill="1" applyBorder="1" applyAlignment="1" applyProtection="1">
      <alignment horizontal="right"/>
      <protection locked="0"/>
    </xf>
    <xf numFmtId="4" fontId="6" fillId="0" borderId="2" xfId="1" applyNumberFormat="1" applyFont="1" applyFill="1" applyBorder="1" applyAlignment="1" applyProtection="1">
      <alignment horizontal="right"/>
      <protection locked="0"/>
    </xf>
    <xf numFmtId="0" fontId="8" fillId="0" borderId="0" xfId="0" applyFont="1" applyFill="1"/>
    <xf numFmtId="0" fontId="8" fillId="0" borderId="0" xfId="0" applyFont="1"/>
    <xf numFmtId="0" fontId="8" fillId="0" borderId="5" xfId="0" applyFont="1" applyFill="1" applyBorder="1" applyAlignment="1">
      <alignment horizontal="center"/>
    </xf>
    <xf numFmtId="0" fontId="8" fillId="0" borderId="0" xfId="0" applyNumberFormat="1" applyFont="1" applyBorder="1" applyAlignment="1">
      <alignment wrapText="1"/>
    </xf>
    <xf numFmtId="0" fontId="9" fillId="0" borderId="0" xfId="0" applyFont="1"/>
    <xf numFmtId="0" fontId="2" fillId="2" borderId="0" xfId="0" applyFont="1" applyFill="1" applyBorder="1" applyAlignment="1">
      <alignment horizontal="center"/>
    </xf>
    <xf numFmtId="0" fontId="8" fillId="2" borderId="0" xfId="0" applyFont="1" applyFill="1" applyBorder="1" applyAlignment="1">
      <alignment horizontal="center"/>
    </xf>
    <xf numFmtId="0" fontId="8" fillId="0" borderId="6" xfId="0" applyFont="1" applyBorder="1" applyAlignment="1">
      <alignment horizontal="center" vertical="center"/>
    </xf>
    <xf numFmtId="0" fontId="8" fillId="2" borderId="13" xfId="0" applyFont="1" applyFill="1" applyBorder="1" applyAlignment="1">
      <alignment horizontal="center"/>
    </xf>
    <xf numFmtId="49" fontId="8" fillId="2" borderId="13" xfId="0" applyNumberFormat="1" applyFont="1" applyFill="1" applyBorder="1" applyAlignment="1" applyProtection="1">
      <alignment vertical="center"/>
    </xf>
    <xf numFmtId="0" fontId="9" fillId="2" borderId="0" xfId="0" applyFont="1" applyFill="1" applyAlignment="1" applyProtection="1">
      <alignment horizontal="right" vertical="center"/>
    </xf>
    <xf numFmtId="0" fontId="6" fillId="0" borderId="2" xfId="0" applyFont="1" applyBorder="1" applyAlignment="1" applyProtection="1">
      <alignment vertical="center" wrapText="1"/>
      <protection locked="0"/>
    </xf>
    <xf numFmtId="43" fontId="6" fillId="0" borderId="2" xfId="0" applyNumberFormat="1" applyFont="1" applyBorder="1" applyAlignment="1" applyProtection="1">
      <alignment vertical="center"/>
      <protection locked="0"/>
    </xf>
    <xf numFmtId="39" fontId="6" fillId="0" borderId="5" xfId="0" applyNumberFormat="1" applyFont="1" applyFill="1" applyBorder="1" applyAlignment="1">
      <alignment vertical="center"/>
    </xf>
    <xf numFmtId="39" fontId="6" fillId="0" borderId="2" xfId="0" applyNumberFormat="1" applyFont="1" applyFill="1" applyBorder="1" applyAlignment="1">
      <alignment vertical="center"/>
    </xf>
    <xf numFmtId="0" fontId="8"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165" fontId="6" fillId="0" borderId="2" xfId="0" applyNumberFormat="1" applyFont="1" applyFill="1" applyBorder="1" applyAlignment="1" applyProtection="1">
      <alignment horizontal="right" wrapText="1"/>
    </xf>
    <xf numFmtId="4" fontId="6" fillId="0" borderId="2" xfId="0" applyNumberFormat="1" applyFont="1" applyFill="1" applyBorder="1" applyAlignment="1" applyProtection="1">
      <alignment horizontal="right" wrapText="1"/>
    </xf>
    <xf numFmtId="0" fontId="5" fillId="0" borderId="3" xfId="0" applyNumberFormat="1" applyFont="1" applyFill="1" applyBorder="1" applyAlignment="1" applyProtection="1">
      <alignment vertical="center"/>
    </xf>
    <xf numFmtId="0" fontId="1" fillId="0" borderId="0" xfId="0" quotePrefix="1" applyFont="1"/>
    <xf numFmtId="0" fontId="8" fillId="2" borderId="0" xfId="0" applyFont="1" applyFill="1" applyBorder="1" applyAlignment="1" applyProtection="1">
      <alignment horizontal="center"/>
    </xf>
    <xf numFmtId="4" fontId="6" fillId="0" borderId="5" xfId="1" applyNumberFormat="1" applyFont="1" applyFill="1" applyBorder="1" applyAlignment="1" applyProtection="1">
      <alignment horizontal="left" vertical="center"/>
      <protection locked="0"/>
    </xf>
    <xf numFmtId="0" fontId="0" fillId="2" borderId="0" xfId="0" applyFill="1" applyProtection="1"/>
    <xf numFmtId="0" fontId="8" fillId="2" borderId="5" xfId="0" applyFont="1" applyFill="1" applyBorder="1" applyAlignment="1">
      <alignment horizontal="center" vertical="center"/>
    </xf>
    <xf numFmtId="39" fontId="6" fillId="2" borderId="5" xfId="1" applyNumberFormat="1" applyFont="1" applyFill="1" applyBorder="1" applyAlignment="1"/>
    <xf numFmtId="39" fontId="6" fillId="2" borderId="5" xfId="1" applyNumberFormat="1" applyFont="1" applyFill="1" applyBorder="1" applyAlignment="1" applyProtection="1"/>
    <xf numFmtId="0" fontId="5" fillId="2" borderId="3" xfId="0" applyNumberFormat="1" applyFont="1" applyFill="1" applyBorder="1" applyAlignment="1" applyProtection="1">
      <alignment vertical="center"/>
    </xf>
    <xf numFmtId="0" fontId="8" fillId="2" borderId="6" xfId="0" applyFont="1" applyFill="1" applyBorder="1" applyAlignment="1">
      <alignment horizontal="center" vertical="center" wrapText="1"/>
    </xf>
    <xf numFmtId="0" fontId="9" fillId="2" borderId="0" xfId="0" applyFont="1" applyFill="1"/>
    <xf numFmtId="0" fontId="8" fillId="2" borderId="0" xfId="0" applyNumberFormat="1" applyFont="1" applyFill="1" applyBorder="1" applyAlignment="1" applyProtection="1">
      <alignment vertical="center"/>
    </xf>
    <xf numFmtId="0" fontId="8" fillId="2" borderId="13" xfId="0" applyFont="1" applyFill="1" applyBorder="1" applyAlignment="1" applyProtection="1">
      <alignment horizontal="center"/>
    </xf>
    <xf numFmtId="166" fontId="2" fillId="2" borderId="0" xfId="0" applyNumberFormat="1" applyFont="1" applyFill="1" applyBorder="1" applyAlignment="1" applyProtection="1">
      <alignment vertical="center" wrapText="1"/>
    </xf>
    <xf numFmtId="165" fontId="2" fillId="2" borderId="0" xfId="0" applyNumberFormat="1" applyFont="1" applyFill="1" applyBorder="1" applyAlignment="1" applyProtection="1">
      <alignment horizontal="center" vertical="center" wrapText="1"/>
    </xf>
    <xf numFmtId="4" fontId="2" fillId="2" borderId="0" xfId="1" applyNumberFormat="1" applyFont="1" applyFill="1" applyBorder="1" applyAlignment="1" applyProtection="1"/>
    <xf numFmtId="0" fontId="2" fillId="2" borderId="0" xfId="0" applyFont="1" applyFill="1" applyBorder="1" applyAlignment="1" applyProtection="1">
      <alignment vertical="center" wrapText="1"/>
    </xf>
    <xf numFmtId="0" fontId="2" fillId="2" borderId="0" xfId="0" applyFont="1" applyFill="1" applyBorder="1" applyAlignment="1" applyProtection="1">
      <alignment wrapText="1"/>
    </xf>
    <xf numFmtId="0" fontId="2" fillId="0" borderId="0" xfId="0" applyFont="1" applyFill="1" applyBorder="1"/>
    <xf numFmtId="0" fontId="2" fillId="2" borderId="0" xfId="0" applyFont="1" applyFill="1"/>
    <xf numFmtId="0" fontId="2" fillId="2" borderId="0" xfId="0" applyFont="1" applyFill="1" applyBorder="1" applyProtection="1"/>
    <xf numFmtId="164" fontId="12" fillId="2" borderId="0" xfId="0" applyNumberFormat="1"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0" fontId="11" fillId="2" borderId="13" xfId="0" applyFont="1" applyFill="1" applyBorder="1" applyAlignment="1" applyProtection="1">
      <alignment horizontal="right" vertical="center"/>
    </xf>
    <xf numFmtId="0" fontId="12" fillId="2" borderId="13" xfId="0" applyNumberFormat="1" applyFont="1" applyFill="1" applyBorder="1" applyAlignment="1" applyProtection="1">
      <alignment vertical="center" wrapText="1"/>
    </xf>
    <xf numFmtId="0" fontId="8" fillId="2" borderId="13" xfId="0" applyFont="1" applyFill="1" applyBorder="1" applyAlignment="1" applyProtection="1">
      <alignment horizontal="left" vertical="top"/>
    </xf>
    <xf numFmtId="0" fontId="11" fillId="2" borderId="0" xfId="0" applyFont="1" applyFill="1" applyBorder="1" applyAlignment="1" applyProtection="1">
      <alignment horizontal="right" vertical="center"/>
    </xf>
    <xf numFmtId="0" fontId="7" fillId="2" borderId="0" xfId="0" applyFont="1" applyFill="1" applyBorder="1" applyAlignment="1" applyProtection="1">
      <alignment vertical="center"/>
    </xf>
    <xf numFmtId="0" fontId="7" fillId="2" borderId="13" xfId="0" applyFont="1" applyFill="1" applyBorder="1" applyAlignment="1" applyProtection="1">
      <alignment vertical="center"/>
    </xf>
    <xf numFmtId="0" fontId="8" fillId="0" borderId="24" xfId="0" applyFont="1" applyFill="1" applyBorder="1" applyAlignment="1" applyProtection="1">
      <alignment vertical="center" wrapText="1"/>
    </xf>
    <xf numFmtId="0" fontId="8" fillId="0" borderId="14" xfId="0" applyFont="1" applyFill="1" applyBorder="1" applyAlignment="1" applyProtection="1">
      <alignment horizontal="left" wrapText="1"/>
      <protection locked="0"/>
    </xf>
    <xf numFmtId="165" fontId="6" fillId="0" borderId="14" xfId="0" applyNumberFormat="1" applyFont="1" applyFill="1" applyBorder="1" applyAlignment="1">
      <alignment horizontal="right"/>
    </xf>
    <xf numFmtId="4" fontId="6" fillId="0" borderId="10" xfId="0" applyNumberFormat="1" applyFont="1" applyFill="1" applyBorder="1" applyAlignment="1">
      <alignment horizontal="right"/>
    </xf>
    <xf numFmtId="0" fontId="8" fillId="0" borderId="2"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wrapText="1"/>
      <protection locked="0"/>
    </xf>
    <xf numFmtId="165" fontId="6" fillId="2" borderId="2" xfId="0" applyNumberFormat="1" applyFont="1" applyFill="1" applyBorder="1" applyAlignment="1" applyProtection="1">
      <alignment horizontal="right" vertical="center" wrapText="1"/>
    </xf>
    <xf numFmtId="4" fontId="6" fillId="2" borderId="2" xfId="0" applyNumberFormat="1" applyFont="1" applyFill="1" applyBorder="1" applyAlignment="1" applyProtection="1">
      <alignment horizontal="right" vertical="center" wrapText="1"/>
    </xf>
    <xf numFmtId="0" fontId="6" fillId="0" borderId="12" xfId="0" applyFont="1" applyFill="1" applyBorder="1" applyAlignment="1" applyProtection="1">
      <alignment vertical="center" wrapText="1"/>
      <protection locked="0"/>
    </xf>
    <xf numFmtId="0" fontId="8" fillId="2" borderId="7"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8" fillId="2" borderId="8" xfId="0" applyFont="1" applyFill="1" applyBorder="1" applyAlignment="1" applyProtection="1">
      <alignment horizontal="left" vertical="top"/>
    </xf>
    <xf numFmtId="0" fontId="8" fillId="2" borderId="7"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8" fillId="2" borderId="8" xfId="0" applyFont="1" applyFill="1" applyBorder="1" applyAlignment="1" applyProtection="1">
      <alignment horizontal="left" vertical="top"/>
    </xf>
    <xf numFmtId="0" fontId="8" fillId="2" borderId="0" xfId="0" applyFont="1" applyFill="1" applyBorder="1" applyAlignment="1" applyProtection="1">
      <alignment vertical="top"/>
    </xf>
    <xf numFmtId="4"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165" fontId="8" fillId="2" borderId="11" xfId="0" applyNumberFormat="1" applyFont="1" applyFill="1" applyBorder="1" applyAlignment="1">
      <alignment vertical="top"/>
    </xf>
    <xf numFmtId="165" fontId="8" fillId="2" borderId="0" xfId="0" applyNumberFormat="1" applyFont="1" applyFill="1" applyBorder="1" applyAlignment="1">
      <alignment vertical="top"/>
    </xf>
    <xf numFmtId="0" fontId="6" fillId="2" borderId="11" xfId="0" applyFont="1" applyFill="1" applyBorder="1" applyAlignment="1" applyProtection="1">
      <alignment vertical="top"/>
    </xf>
    <xf numFmtId="0" fontId="6" fillId="2" borderId="0" xfId="0" applyFont="1" applyFill="1" applyBorder="1" applyAlignment="1" applyProtection="1">
      <alignment vertical="top"/>
    </xf>
    <xf numFmtId="0" fontId="2" fillId="2" borderId="11" xfId="0" applyFont="1" applyFill="1" applyBorder="1" applyProtection="1"/>
    <xf numFmtId="0" fontId="2" fillId="2" borderId="11" xfId="0" applyFont="1" applyFill="1" applyBorder="1" applyAlignment="1" applyProtection="1">
      <alignment vertical="center"/>
    </xf>
    <xf numFmtId="0" fontId="2" fillId="2" borderId="0" xfId="0" applyFont="1" applyFill="1" applyBorder="1" applyAlignment="1" applyProtection="1">
      <alignment vertical="center"/>
    </xf>
    <xf numFmtId="2" fontId="6" fillId="2" borderId="11" xfId="0" applyNumberFormat="1" applyFont="1" applyFill="1" applyBorder="1" applyAlignment="1" applyProtection="1">
      <alignment vertical="center"/>
    </xf>
    <xf numFmtId="2" fontId="6" fillId="2" borderId="0" xfId="0" applyNumberFormat="1" applyFont="1" applyFill="1" applyBorder="1" applyAlignment="1" applyProtection="1">
      <alignment vertical="center"/>
    </xf>
    <xf numFmtId="0" fontId="13" fillId="2" borderId="0" xfId="0" applyFont="1" applyFill="1" applyBorder="1" applyAlignment="1" applyProtection="1">
      <alignment horizontal="left" vertical="center"/>
    </xf>
    <xf numFmtId="165" fontId="6" fillId="0" borderId="2" xfId="1" applyNumberFormat="1" applyFont="1" applyFill="1" applyBorder="1" applyAlignment="1" applyProtection="1">
      <alignment horizontal="right" vertical="center"/>
    </xf>
    <xf numFmtId="4" fontId="6" fillId="0" borderId="2" xfId="1" applyNumberFormat="1" applyFont="1" applyFill="1" applyBorder="1" applyAlignment="1" applyProtection="1">
      <alignment horizontal="right" vertical="center"/>
    </xf>
    <xf numFmtId="0" fontId="6" fillId="2" borderId="6" xfId="0" applyNumberFormat="1" applyFont="1" applyFill="1" applyBorder="1" applyAlignment="1" applyProtection="1">
      <alignment horizontal="center" vertical="center"/>
      <protection locked="0"/>
    </xf>
    <xf numFmtId="2" fontId="6" fillId="2" borderId="11" xfId="0" applyNumberFormat="1" applyFont="1" applyFill="1" applyBorder="1" applyAlignment="1" applyProtection="1">
      <alignment vertical="top"/>
    </xf>
    <xf numFmtId="2" fontId="6" fillId="2" borderId="0" xfId="0" applyNumberFormat="1" applyFont="1" applyFill="1" applyBorder="1" applyAlignment="1" applyProtection="1">
      <alignment vertical="top"/>
    </xf>
    <xf numFmtId="0" fontId="6" fillId="0" borderId="10" xfId="0" applyFont="1" applyFill="1" applyBorder="1" applyAlignment="1" applyProtection="1">
      <alignment horizontal="left" vertical="center" wrapText="1"/>
      <protection locked="0"/>
    </xf>
    <xf numFmtId="0" fontId="6" fillId="0" borderId="1" xfId="0" applyFont="1" applyFill="1" applyBorder="1" applyAlignment="1" applyProtection="1">
      <protection locked="0"/>
    </xf>
    <xf numFmtId="168" fontId="6" fillId="0" borderId="2" xfId="0" applyNumberFormat="1" applyFont="1" applyFill="1" applyBorder="1" applyAlignment="1" applyProtection="1">
      <alignment horizontal="left" vertical="center"/>
    </xf>
    <xf numFmtId="0" fontId="9" fillId="2" borderId="0" xfId="0" applyFont="1" applyFill="1" applyAlignment="1" applyProtection="1">
      <alignment vertical="center"/>
    </xf>
    <xf numFmtId="0" fontId="3" fillId="0" borderId="0" xfId="0" applyFont="1" applyFill="1" applyBorder="1" applyAlignment="1" applyProtection="1">
      <alignment horizontal="center" wrapText="1"/>
    </xf>
    <xf numFmtId="0" fontId="3" fillId="0" borderId="0" xfId="0" applyFont="1" applyFill="1" applyBorder="1" applyAlignment="1">
      <alignment horizontal="center" wrapText="1"/>
    </xf>
    <xf numFmtId="0" fontId="2" fillId="0" borderId="0" xfId="0" applyFont="1" applyFill="1" applyAlignment="1" applyProtection="1">
      <alignment wrapText="1"/>
    </xf>
    <xf numFmtId="0" fontId="14" fillId="2" borderId="0" xfId="0" applyFont="1" applyFill="1" applyAlignment="1" applyProtection="1">
      <alignment horizontal="right" vertical="center"/>
    </xf>
    <xf numFmtId="0" fontId="8" fillId="0" borderId="21" xfId="3" applyFont="1" applyBorder="1" applyAlignment="1" applyProtection="1">
      <alignment horizontal="right" vertical="center" wrapText="1"/>
    </xf>
    <xf numFmtId="0" fontId="8" fillId="0" borderId="26" xfId="3" applyFont="1" applyBorder="1" applyAlignment="1" applyProtection="1">
      <alignment horizontal="right" vertical="center" wrapText="1"/>
    </xf>
    <xf numFmtId="0" fontId="8" fillId="0" borderId="5" xfId="3" applyFont="1" applyBorder="1" applyAlignment="1" applyProtection="1">
      <alignment horizontal="right" wrapText="1"/>
      <protection locked="0"/>
    </xf>
    <xf numFmtId="0" fontId="8" fillId="0" borderId="2" xfId="3" applyFont="1" applyBorder="1" applyAlignment="1" applyProtection="1">
      <alignment horizontal="right" wrapText="1"/>
      <protection locked="0"/>
    </xf>
    <xf numFmtId="0" fontId="8" fillId="0" borderId="18" xfId="3" applyFont="1" applyBorder="1" applyAlignment="1" applyProtection="1">
      <alignment horizontal="right" vertical="center" wrapText="1"/>
    </xf>
    <xf numFmtId="0" fontId="8" fillId="0" borderId="20" xfId="3" applyFont="1" applyBorder="1" applyAlignment="1" applyProtection="1">
      <alignment horizontal="right" vertical="center" wrapText="1"/>
    </xf>
    <xf numFmtId="0" fontId="8" fillId="0" borderId="5" xfId="3" applyFont="1" applyBorder="1" applyAlignment="1" applyProtection="1">
      <alignment horizontal="left" wrapText="1"/>
      <protection locked="0"/>
    </xf>
    <xf numFmtId="0" fontId="8" fillId="0" borderId="2" xfId="3" applyFont="1" applyBorder="1" applyAlignment="1" applyProtection="1">
      <alignment horizontal="left" wrapText="1"/>
      <protection locked="0"/>
    </xf>
    <xf numFmtId="0" fontId="8" fillId="0" borderId="11" xfId="3"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8" fillId="0" borderId="14" xfId="3" applyFont="1" applyBorder="1" applyAlignment="1" applyProtection="1">
      <alignment horizontal="left" wrapText="1"/>
      <protection locked="0"/>
    </xf>
    <xf numFmtId="165" fontId="6" fillId="0" borderId="5" xfId="1" applyNumberFormat="1" applyFont="1" applyFill="1" applyBorder="1" applyAlignment="1" applyProtection="1">
      <alignment horizontal="left" vertical="center"/>
      <protection locked="0"/>
    </xf>
    <xf numFmtId="0" fontId="6" fillId="0" borderId="9"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top"/>
    </xf>
    <xf numFmtId="0" fontId="8" fillId="0" borderId="8" xfId="0" applyFont="1" applyFill="1" applyBorder="1" applyAlignment="1" applyProtection="1">
      <alignment horizontal="left" vertical="top"/>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165" fontId="6" fillId="0" borderId="5" xfId="1" applyNumberFormat="1" applyFont="1" applyFill="1" applyBorder="1" applyAlignment="1" applyProtection="1">
      <alignment horizontal="left" vertical="center"/>
      <protection locked="0"/>
    </xf>
    <xf numFmtId="165" fontId="6" fillId="0" borderId="3" xfId="1" applyNumberFormat="1" applyFont="1" applyFill="1" applyBorder="1" applyAlignment="1" applyProtection="1">
      <alignment horizontal="left" vertical="center"/>
      <protection locked="0"/>
    </xf>
    <xf numFmtId="165" fontId="6" fillId="0" borderId="6" xfId="1" applyNumberFormat="1" applyFont="1" applyFill="1" applyBorder="1" applyAlignment="1" applyProtection="1">
      <alignment horizontal="left" vertical="center"/>
      <protection locked="0"/>
    </xf>
    <xf numFmtId="0" fontId="8" fillId="0" borderId="7" xfId="0" applyFont="1" applyFill="1" applyBorder="1" applyAlignment="1" applyProtection="1">
      <alignment horizontal="center" vertical="top" wrapText="1"/>
    </xf>
    <xf numFmtId="0" fontId="8" fillId="0" borderId="1" xfId="0" applyFont="1" applyFill="1" applyBorder="1" applyAlignment="1" applyProtection="1">
      <alignment horizontal="center" vertical="top" wrapText="1"/>
    </xf>
    <xf numFmtId="4" fontId="6" fillId="0" borderId="18" xfId="0" applyNumberFormat="1" applyFont="1" applyFill="1" applyBorder="1" applyAlignment="1" applyProtection="1">
      <alignment horizontal="center" vertical="center" wrapText="1"/>
      <protection locked="0"/>
    </xf>
    <xf numFmtId="4" fontId="6" fillId="0" borderId="13" xfId="0" applyNumberFormat="1"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top" wrapText="1"/>
    </xf>
    <xf numFmtId="165" fontId="6" fillId="0" borderId="18" xfId="0" applyNumberFormat="1" applyFont="1" applyFill="1" applyBorder="1" applyAlignment="1" applyProtection="1">
      <alignment horizontal="center" vertical="center" wrapText="1"/>
      <protection locked="0"/>
    </xf>
    <xf numFmtId="165" fontId="6" fillId="0" borderId="13" xfId="0" applyNumberFormat="1" applyFont="1" applyFill="1" applyBorder="1" applyAlignment="1" applyProtection="1">
      <alignment horizontal="center" vertical="center" wrapText="1"/>
      <protection locked="0"/>
    </xf>
    <xf numFmtId="165" fontId="6" fillId="0" borderId="19" xfId="0"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165" fontId="6" fillId="0" borderId="5" xfId="2" applyNumberFormat="1" applyFont="1" applyFill="1" applyBorder="1" applyAlignment="1" applyProtection="1">
      <alignment horizontal="left" vertical="center"/>
      <protection locked="0"/>
    </xf>
    <xf numFmtId="165" fontId="6" fillId="0" borderId="3" xfId="2" applyNumberFormat="1" applyFont="1" applyFill="1" applyBorder="1" applyAlignment="1" applyProtection="1">
      <alignment horizontal="left" vertical="center"/>
      <protection locked="0"/>
    </xf>
    <xf numFmtId="165" fontId="6" fillId="0" borderId="6" xfId="2" applyNumberFormat="1"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4" fontId="6" fillId="2" borderId="5" xfId="0" applyNumberFormat="1" applyFont="1" applyFill="1" applyBorder="1" applyAlignment="1">
      <alignment horizontal="right" vertical="center"/>
    </xf>
    <xf numFmtId="4" fontId="6" fillId="2" borderId="3" xfId="0" applyNumberFormat="1" applyFont="1" applyFill="1" applyBorder="1" applyAlignment="1">
      <alignment horizontal="right" vertical="center"/>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5" fontId="8" fillId="2" borderId="11" xfId="0" applyNumberFormat="1" applyFont="1" applyFill="1" applyBorder="1" applyAlignment="1">
      <alignment horizontal="center" vertical="top" wrapText="1"/>
    </xf>
    <xf numFmtId="165" fontId="8" fillId="2" borderId="0" xfId="0" applyNumberFormat="1" applyFont="1" applyFill="1" applyBorder="1" applyAlignment="1">
      <alignment horizontal="center" vertical="top" wrapText="1"/>
    </xf>
    <xf numFmtId="0" fontId="7" fillId="2" borderId="21" xfId="0" applyFont="1" applyFill="1" applyBorder="1" applyAlignment="1" applyProtection="1">
      <alignment vertical="center"/>
    </xf>
    <xf numFmtId="0" fontId="7" fillId="2" borderId="16" xfId="0" applyFont="1" applyFill="1" applyBorder="1" applyAlignment="1" applyProtection="1">
      <alignment vertical="center"/>
    </xf>
    <xf numFmtId="0" fontId="8" fillId="2" borderId="1" xfId="0" applyFont="1" applyFill="1" applyBorder="1" applyAlignment="1" applyProtection="1">
      <alignment horizontal="right" vertical="center"/>
    </xf>
    <xf numFmtId="0" fontId="8" fillId="2" borderId="8"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12" xfId="0" applyFont="1" applyFill="1" applyBorder="1" applyAlignment="1" applyProtection="1">
      <alignment horizontal="right" vertical="center"/>
    </xf>
    <xf numFmtId="0" fontId="8" fillId="2" borderId="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4" fontId="6" fillId="2" borderId="5" xfId="0" applyNumberFormat="1" applyFont="1" applyFill="1" applyBorder="1" applyAlignment="1" applyProtection="1">
      <alignment horizontal="right" vertical="center"/>
    </xf>
    <xf numFmtId="4" fontId="6" fillId="2" borderId="3" xfId="0" applyNumberFormat="1" applyFont="1" applyFill="1" applyBorder="1" applyAlignment="1" applyProtection="1">
      <alignment horizontal="right" vertical="center"/>
    </xf>
    <xf numFmtId="0" fontId="8" fillId="2" borderId="7"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6" fillId="0" borderId="9"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4" fontId="6" fillId="0" borderId="5" xfId="1" applyNumberFormat="1" applyFont="1" applyFill="1" applyBorder="1" applyAlignment="1" applyProtection="1">
      <alignment horizontal="right" vertical="center"/>
      <protection locked="0"/>
    </xf>
    <xf numFmtId="4" fontId="6" fillId="0" borderId="6" xfId="1" applyNumberFormat="1" applyFont="1" applyFill="1" applyBorder="1" applyAlignment="1" applyProtection="1">
      <alignment horizontal="right" vertical="center"/>
      <protection locked="0"/>
    </xf>
    <xf numFmtId="0" fontId="6" fillId="2" borderId="3"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4" fontId="6" fillId="2" borderId="9" xfId="0" applyNumberFormat="1"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7" xfId="0" applyFont="1" applyFill="1" applyBorder="1" applyAlignment="1" applyProtection="1">
      <alignment horizontal="left" vertical="top"/>
    </xf>
    <xf numFmtId="0" fontId="6" fillId="2" borderId="10" xfId="0" applyFont="1" applyFill="1" applyBorder="1" applyAlignment="1" applyProtection="1">
      <alignment horizontal="center" vertical="center"/>
    </xf>
    <xf numFmtId="0" fontId="8" fillId="2" borderId="8" xfId="0" applyFont="1" applyFill="1" applyBorder="1" applyAlignment="1" applyProtection="1">
      <alignment horizontal="left" vertical="top"/>
    </xf>
    <xf numFmtId="39" fontId="6" fillId="2" borderId="9" xfId="0" applyNumberFormat="1"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7" fillId="2" borderId="16" xfId="0" applyFont="1" applyFill="1" applyBorder="1" applyAlignment="1" applyProtection="1">
      <alignment horizontal="left" vertical="center" wrapText="1"/>
    </xf>
    <xf numFmtId="0" fontId="7" fillId="2" borderId="22" xfId="0" applyFont="1" applyFill="1" applyBorder="1" applyAlignment="1" applyProtection="1">
      <alignment horizontal="left" vertical="center" wrapText="1"/>
    </xf>
    <xf numFmtId="164" fontId="6" fillId="2" borderId="9" xfId="0" applyNumberFormat="1" applyFont="1" applyFill="1" applyBorder="1" applyAlignment="1" applyProtection="1">
      <alignment horizontal="left" vertical="center"/>
    </xf>
    <xf numFmtId="164" fontId="6" fillId="2" borderId="4" xfId="0" applyNumberFormat="1" applyFont="1" applyFill="1" applyBorder="1" applyAlignment="1" applyProtection="1">
      <alignment horizontal="left" vertical="center"/>
    </xf>
    <xf numFmtId="164" fontId="6" fillId="2" borderId="10" xfId="0" applyNumberFormat="1" applyFont="1" applyFill="1" applyBorder="1" applyAlignment="1" applyProtection="1">
      <alignment horizontal="left" vertical="center"/>
    </xf>
    <xf numFmtId="0" fontId="7" fillId="2" borderId="16"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4" fontId="6" fillId="0" borderId="5" xfId="1" applyNumberFormat="1" applyFont="1" applyFill="1" applyBorder="1" applyAlignment="1" applyProtection="1">
      <alignment horizontal="right" vertical="center"/>
    </xf>
    <xf numFmtId="4" fontId="6" fillId="0" borderId="6" xfId="1" applyNumberFormat="1" applyFont="1" applyFill="1" applyBorder="1" applyAlignment="1" applyProtection="1">
      <alignment horizontal="right" vertical="center"/>
    </xf>
    <xf numFmtId="2" fontId="6" fillId="2" borderId="11"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2" fontId="6" fillId="2" borderId="11" xfId="0" applyNumberFormat="1" applyFont="1"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2" fontId="6" fillId="2" borderId="9" xfId="0" applyNumberFormat="1" applyFont="1" applyFill="1" applyBorder="1" applyAlignment="1" applyProtection="1">
      <alignment horizontal="center" vertical="center"/>
    </xf>
    <xf numFmtId="2" fontId="6" fillId="2" borderId="4" xfId="0" applyNumberFormat="1" applyFont="1" applyFill="1" applyBorder="1" applyAlignment="1" applyProtection="1">
      <alignment horizontal="center" vertical="center"/>
    </xf>
    <xf numFmtId="165" fontId="8" fillId="2" borderId="27" xfId="0" applyNumberFormat="1" applyFont="1" applyFill="1" applyBorder="1" applyAlignment="1">
      <alignment horizontal="center" vertical="top"/>
    </xf>
    <xf numFmtId="165" fontId="8" fillId="2" borderId="17" xfId="0" applyNumberFormat="1" applyFont="1" applyFill="1" applyBorder="1" applyAlignment="1">
      <alignment horizontal="center" vertical="top"/>
    </xf>
    <xf numFmtId="0" fontId="6" fillId="2" borderId="11"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4" xfId="0" applyFont="1" applyFill="1" applyBorder="1" applyAlignment="1" applyProtection="1">
      <alignment horizontal="center" vertical="top"/>
    </xf>
    <xf numFmtId="0" fontId="7" fillId="2" borderId="16" xfId="0" applyFont="1" applyFill="1" applyBorder="1" applyAlignment="1">
      <alignment horizontal="left" vertical="center" wrapText="1"/>
    </xf>
    <xf numFmtId="0" fontId="6" fillId="0" borderId="9"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lignment horizontal="right"/>
    </xf>
    <xf numFmtId="0" fontId="6" fillId="0" borderId="4" xfId="0" applyFont="1" applyFill="1" applyBorder="1" applyAlignment="1">
      <alignment horizontal="right"/>
    </xf>
    <xf numFmtId="0" fontId="10" fillId="2" borderId="13" xfId="0" applyFont="1" applyFill="1" applyBorder="1" applyAlignment="1" applyProtection="1">
      <alignment horizontal="left" wrapText="1"/>
    </xf>
    <xf numFmtId="0" fontId="7" fillId="0" borderId="16"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6" fillId="0" borderId="9" xfId="3" applyNumberFormat="1" applyFont="1" applyFill="1" applyBorder="1" applyAlignment="1" applyProtection="1">
      <alignment horizontal="center" vertical="center"/>
      <protection locked="0"/>
    </xf>
    <xf numFmtId="0" fontId="6" fillId="0" borderId="4" xfId="3" applyNumberFormat="1"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wrapText="1"/>
    </xf>
    <xf numFmtId="14" fontId="11" fillId="2" borderId="0" xfId="0" applyNumberFormat="1" applyFont="1" applyFill="1" applyBorder="1" applyAlignment="1" applyProtection="1">
      <alignment horizontal="right" vertical="center" wrapText="1"/>
    </xf>
    <xf numFmtId="0" fontId="11" fillId="2" borderId="0" xfId="0" applyFont="1" applyFill="1" applyBorder="1" applyAlignment="1" applyProtection="1">
      <alignment horizontal="right" vertical="center"/>
    </xf>
    <xf numFmtId="0" fontId="10" fillId="0" borderId="13" xfId="0" applyFont="1" applyFill="1" applyBorder="1" applyAlignment="1">
      <alignment horizontal="left"/>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2" xfId="0" applyFont="1" applyFill="1" applyBorder="1" applyAlignment="1">
      <alignment horizontal="center"/>
    </xf>
    <xf numFmtId="44" fontId="8" fillId="2" borderId="1" xfId="0" applyNumberFormat="1" applyFont="1" applyFill="1" applyBorder="1" applyAlignment="1">
      <alignment horizontal="right" vertical="center"/>
    </xf>
    <xf numFmtId="44" fontId="8" fillId="2" borderId="8" xfId="0" applyNumberFormat="1" applyFont="1" applyFill="1" applyBorder="1" applyAlignment="1">
      <alignment horizontal="right" vertical="center"/>
    </xf>
    <xf numFmtId="0" fontId="8" fillId="0" borderId="8" xfId="0" applyFont="1" applyFill="1" applyBorder="1" applyAlignment="1">
      <alignment horizontal="center" wrapText="1"/>
    </xf>
    <xf numFmtId="0" fontId="8" fillId="0" borderId="10" xfId="0" applyFont="1" applyFill="1" applyBorder="1" applyAlignment="1">
      <alignment horizontal="center"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6" fillId="0" borderId="4" xfId="0" applyFont="1" applyFill="1" applyBorder="1" applyAlignment="1" applyProtection="1">
      <alignment horizontal="left" vertical="top"/>
    </xf>
    <xf numFmtId="0" fontId="8" fillId="0" borderId="17" xfId="0" applyFont="1" applyFill="1" applyBorder="1" applyAlignment="1" applyProtection="1">
      <alignment horizontal="left" vertical="top"/>
    </xf>
    <xf numFmtId="0" fontId="8" fillId="2" borderId="16"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6" fillId="2" borderId="1" xfId="0" applyNumberFormat="1" applyFont="1" applyFill="1" applyBorder="1" applyAlignment="1">
      <alignment horizontal="left" vertical="top" wrapText="1"/>
    </xf>
    <xf numFmtId="0" fontId="6" fillId="2" borderId="0" xfId="0" applyNumberFormat="1" applyFont="1" applyFill="1" applyBorder="1" applyAlignment="1">
      <alignment horizontal="left" vertical="top" wrapText="1"/>
    </xf>
    <xf numFmtId="0" fontId="6" fillId="2" borderId="9"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cellXfs>
  <cellStyles count="4">
    <cellStyle name="Comma" xfId="1" builtinId="3"/>
    <cellStyle name="Currency" xfId="2" builtinId="4"/>
    <cellStyle name="Normal" xfId="0" builtinId="0"/>
    <cellStyle name="Normal 2" xfId="3"/>
  </cellStyles>
  <dxfs count="5">
    <dxf>
      <font>
        <color rgb="FFFF0000"/>
      </font>
    </dxf>
    <dxf>
      <font>
        <b val="0"/>
        <i val="0"/>
        <color auto="1"/>
      </font>
    </dxf>
    <dxf>
      <font>
        <color rgb="FFFF0000"/>
      </font>
    </dxf>
    <dxf>
      <font>
        <b val="0"/>
        <i val="0"/>
        <color auto="1"/>
      </font>
    </dxf>
    <dxf>
      <fill>
        <patternFill>
          <bgColor rgb="FFFFFF00"/>
        </patternFill>
      </fill>
    </dxf>
  </dxfs>
  <tableStyles count="0" defaultTableStyle="TableStyleMedium9" defaultPivotStyle="PivotStyleLight16"/>
  <colors>
    <mruColors>
      <color rgb="FF0099FF"/>
      <color rgb="FFFF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5" lockText="1"/>
</file>

<file path=xl/ctrlProps/ctrlProp10.xml><?xml version="1.0" encoding="utf-8"?>
<formControlPr xmlns="http://schemas.microsoft.com/office/spreadsheetml/2009/9/main" objectType="CheckBox" fmlaLink="G17" lockText="1"/>
</file>

<file path=xl/ctrlProps/ctrlProp100.xml><?xml version="1.0" encoding="utf-8"?>
<formControlPr xmlns="http://schemas.microsoft.com/office/spreadsheetml/2009/9/main" objectType="CheckBox" fmlaLink="M23" lockText="1"/>
</file>

<file path=xl/ctrlProps/ctrlProp101.xml><?xml version="1.0" encoding="utf-8"?>
<formControlPr xmlns="http://schemas.microsoft.com/office/spreadsheetml/2009/9/main" objectType="CheckBox" fmlaLink="N23" lockText="1"/>
</file>

<file path=xl/ctrlProps/ctrlProp102.xml><?xml version="1.0" encoding="utf-8"?>
<formControlPr xmlns="http://schemas.microsoft.com/office/spreadsheetml/2009/9/main" objectType="CheckBox" fmlaLink="I25" lockText="1"/>
</file>

<file path=xl/ctrlProps/ctrlProp103.xml><?xml version="1.0" encoding="utf-8"?>
<formControlPr xmlns="http://schemas.microsoft.com/office/spreadsheetml/2009/9/main" objectType="CheckBox" fmlaLink="J25" lockText="1"/>
</file>

<file path=xl/ctrlProps/ctrlProp104.xml><?xml version="1.0" encoding="utf-8"?>
<formControlPr xmlns="http://schemas.microsoft.com/office/spreadsheetml/2009/9/main" objectType="CheckBox" fmlaLink="K25" lockText="1"/>
</file>

<file path=xl/ctrlProps/ctrlProp105.xml><?xml version="1.0" encoding="utf-8"?>
<formControlPr xmlns="http://schemas.microsoft.com/office/spreadsheetml/2009/9/main" objectType="CheckBox" fmlaLink="L25" lockText="1"/>
</file>

<file path=xl/ctrlProps/ctrlProp106.xml><?xml version="1.0" encoding="utf-8"?>
<formControlPr xmlns="http://schemas.microsoft.com/office/spreadsheetml/2009/9/main" objectType="CheckBox" fmlaLink="M25" lockText="1"/>
</file>

<file path=xl/ctrlProps/ctrlProp107.xml><?xml version="1.0" encoding="utf-8"?>
<formControlPr xmlns="http://schemas.microsoft.com/office/spreadsheetml/2009/9/main" objectType="CheckBox" fmlaLink="N25" lockText="1"/>
</file>

<file path=xl/ctrlProps/ctrlProp108.xml><?xml version="1.0" encoding="utf-8"?>
<formControlPr xmlns="http://schemas.microsoft.com/office/spreadsheetml/2009/9/main" objectType="CheckBox" fmlaLink="I27" lockText="1"/>
</file>

<file path=xl/ctrlProps/ctrlProp109.xml><?xml version="1.0" encoding="utf-8"?>
<formControlPr xmlns="http://schemas.microsoft.com/office/spreadsheetml/2009/9/main" objectType="CheckBox" fmlaLink="J27" lockText="1"/>
</file>

<file path=xl/ctrlProps/ctrlProp11.xml><?xml version="1.0" encoding="utf-8"?>
<formControlPr xmlns="http://schemas.microsoft.com/office/spreadsheetml/2009/9/main" objectType="CheckBox" fmlaLink="H17" lockText="1"/>
</file>

<file path=xl/ctrlProps/ctrlProp110.xml><?xml version="1.0" encoding="utf-8"?>
<formControlPr xmlns="http://schemas.microsoft.com/office/spreadsheetml/2009/9/main" objectType="CheckBox" fmlaLink="K27" lockText="1"/>
</file>

<file path=xl/ctrlProps/ctrlProp111.xml><?xml version="1.0" encoding="utf-8"?>
<formControlPr xmlns="http://schemas.microsoft.com/office/spreadsheetml/2009/9/main" objectType="CheckBox" fmlaLink="L27" lockText="1"/>
</file>

<file path=xl/ctrlProps/ctrlProp112.xml><?xml version="1.0" encoding="utf-8"?>
<formControlPr xmlns="http://schemas.microsoft.com/office/spreadsheetml/2009/9/main" objectType="CheckBox" fmlaLink="M27" lockText="1"/>
</file>

<file path=xl/ctrlProps/ctrlProp113.xml><?xml version="1.0" encoding="utf-8"?>
<formControlPr xmlns="http://schemas.microsoft.com/office/spreadsheetml/2009/9/main" objectType="CheckBox" fmlaLink="N27" lockText="1"/>
</file>

<file path=xl/ctrlProps/ctrlProp114.xml><?xml version="1.0" encoding="utf-8"?>
<formControlPr xmlns="http://schemas.microsoft.com/office/spreadsheetml/2009/9/main" objectType="CheckBox" fmlaLink="I29" lockText="1"/>
</file>

<file path=xl/ctrlProps/ctrlProp115.xml><?xml version="1.0" encoding="utf-8"?>
<formControlPr xmlns="http://schemas.microsoft.com/office/spreadsheetml/2009/9/main" objectType="CheckBox" fmlaLink="J29" lockText="1"/>
</file>

<file path=xl/ctrlProps/ctrlProp116.xml><?xml version="1.0" encoding="utf-8"?>
<formControlPr xmlns="http://schemas.microsoft.com/office/spreadsheetml/2009/9/main" objectType="CheckBox" fmlaLink="K29" lockText="1"/>
</file>

<file path=xl/ctrlProps/ctrlProp117.xml><?xml version="1.0" encoding="utf-8"?>
<formControlPr xmlns="http://schemas.microsoft.com/office/spreadsheetml/2009/9/main" objectType="CheckBox" fmlaLink="L29" lockText="1"/>
</file>

<file path=xl/ctrlProps/ctrlProp118.xml><?xml version="1.0" encoding="utf-8"?>
<formControlPr xmlns="http://schemas.microsoft.com/office/spreadsheetml/2009/9/main" objectType="CheckBox" fmlaLink="M29" lockText="1"/>
</file>

<file path=xl/ctrlProps/ctrlProp119.xml><?xml version="1.0" encoding="utf-8"?>
<formControlPr xmlns="http://schemas.microsoft.com/office/spreadsheetml/2009/9/main" objectType="CheckBox" fmlaLink="N29" lockText="1"/>
</file>

<file path=xl/ctrlProps/ctrlProp12.xml><?xml version="1.0" encoding="utf-8"?>
<formControlPr xmlns="http://schemas.microsoft.com/office/spreadsheetml/2009/9/main" objectType="CheckBox" fmlaLink="C19" lockText="1"/>
</file>

<file path=xl/ctrlProps/ctrlProp120.xml><?xml version="1.0" encoding="utf-8"?>
<formControlPr xmlns="http://schemas.microsoft.com/office/spreadsheetml/2009/9/main" objectType="CheckBox" fmlaLink="I31" lockText="1"/>
</file>

<file path=xl/ctrlProps/ctrlProp121.xml><?xml version="1.0" encoding="utf-8"?>
<formControlPr xmlns="http://schemas.microsoft.com/office/spreadsheetml/2009/9/main" objectType="CheckBox" fmlaLink="J31" lockText="1"/>
</file>

<file path=xl/ctrlProps/ctrlProp122.xml><?xml version="1.0" encoding="utf-8"?>
<formControlPr xmlns="http://schemas.microsoft.com/office/spreadsheetml/2009/9/main" objectType="CheckBox" fmlaLink="K31" lockText="1"/>
</file>

<file path=xl/ctrlProps/ctrlProp123.xml><?xml version="1.0" encoding="utf-8"?>
<formControlPr xmlns="http://schemas.microsoft.com/office/spreadsheetml/2009/9/main" objectType="CheckBox" fmlaLink="L31" lockText="1"/>
</file>

<file path=xl/ctrlProps/ctrlProp124.xml><?xml version="1.0" encoding="utf-8"?>
<formControlPr xmlns="http://schemas.microsoft.com/office/spreadsheetml/2009/9/main" objectType="CheckBox" fmlaLink="M31" lockText="1"/>
</file>

<file path=xl/ctrlProps/ctrlProp125.xml><?xml version="1.0" encoding="utf-8"?>
<formControlPr xmlns="http://schemas.microsoft.com/office/spreadsheetml/2009/9/main" objectType="CheckBox" fmlaLink="N31" lockText="1"/>
</file>

<file path=xl/ctrlProps/ctrlProp126.xml><?xml version="1.0" encoding="utf-8"?>
<formControlPr xmlns="http://schemas.microsoft.com/office/spreadsheetml/2009/9/main" objectType="CheckBox" fmlaLink="I33" lockText="1"/>
</file>

<file path=xl/ctrlProps/ctrlProp127.xml><?xml version="1.0" encoding="utf-8"?>
<formControlPr xmlns="http://schemas.microsoft.com/office/spreadsheetml/2009/9/main" objectType="CheckBox" fmlaLink="J33" lockText="1"/>
</file>

<file path=xl/ctrlProps/ctrlProp128.xml><?xml version="1.0" encoding="utf-8"?>
<formControlPr xmlns="http://schemas.microsoft.com/office/spreadsheetml/2009/9/main" objectType="CheckBox" fmlaLink="K33" lockText="1"/>
</file>

<file path=xl/ctrlProps/ctrlProp129.xml><?xml version="1.0" encoding="utf-8"?>
<formControlPr xmlns="http://schemas.microsoft.com/office/spreadsheetml/2009/9/main" objectType="CheckBox" fmlaLink="L33" lockText="1"/>
</file>

<file path=xl/ctrlProps/ctrlProp13.xml><?xml version="1.0" encoding="utf-8"?>
<formControlPr xmlns="http://schemas.microsoft.com/office/spreadsheetml/2009/9/main" objectType="CheckBox" fmlaLink="D19" lockText="1"/>
</file>

<file path=xl/ctrlProps/ctrlProp130.xml><?xml version="1.0" encoding="utf-8"?>
<formControlPr xmlns="http://schemas.microsoft.com/office/spreadsheetml/2009/9/main" objectType="CheckBox" fmlaLink="M33" lockText="1"/>
</file>

<file path=xl/ctrlProps/ctrlProp131.xml><?xml version="1.0" encoding="utf-8"?>
<formControlPr xmlns="http://schemas.microsoft.com/office/spreadsheetml/2009/9/main" objectType="CheckBox" fmlaLink="N33" lockText="1"/>
</file>

<file path=xl/ctrlProps/ctrlProp132.xml><?xml version="1.0" encoding="utf-8"?>
<formControlPr xmlns="http://schemas.microsoft.com/office/spreadsheetml/2009/9/main" objectType="CheckBox" fmlaLink="I35" lockText="1"/>
</file>

<file path=xl/ctrlProps/ctrlProp133.xml><?xml version="1.0" encoding="utf-8"?>
<formControlPr xmlns="http://schemas.microsoft.com/office/spreadsheetml/2009/9/main" objectType="CheckBox" fmlaLink="J35" lockText="1"/>
</file>

<file path=xl/ctrlProps/ctrlProp134.xml><?xml version="1.0" encoding="utf-8"?>
<formControlPr xmlns="http://schemas.microsoft.com/office/spreadsheetml/2009/9/main" objectType="CheckBox" fmlaLink="K35" lockText="1"/>
</file>

<file path=xl/ctrlProps/ctrlProp135.xml><?xml version="1.0" encoding="utf-8"?>
<formControlPr xmlns="http://schemas.microsoft.com/office/spreadsheetml/2009/9/main" objectType="CheckBox" fmlaLink="L35" lockText="1"/>
</file>

<file path=xl/ctrlProps/ctrlProp136.xml><?xml version="1.0" encoding="utf-8"?>
<formControlPr xmlns="http://schemas.microsoft.com/office/spreadsheetml/2009/9/main" objectType="CheckBox" fmlaLink="M35" lockText="1"/>
</file>

<file path=xl/ctrlProps/ctrlProp137.xml><?xml version="1.0" encoding="utf-8"?>
<formControlPr xmlns="http://schemas.microsoft.com/office/spreadsheetml/2009/9/main" objectType="CheckBox" fmlaLink="N35" lockText="1"/>
</file>

<file path=xl/ctrlProps/ctrlProp138.xml><?xml version="1.0" encoding="utf-8"?>
<formControlPr xmlns="http://schemas.microsoft.com/office/spreadsheetml/2009/9/main" objectType="CheckBox" fmlaLink="I37" lockText="1"/>
</file>

<file path=xl/ctrlProps/ctrlProp139.xml><?xml version="1.0" encoding="utf-8"?>
<formControlPr xmlns="http://schemas.microsoft.com/office/spreadsheetml/2009/9/main" objectType="CheckBox" fmlaLink="J37" lockText="1"/>
</file>

<file path=xl/ctrlProps/ctrlProp14.xml><?xml version="1.0" encoding="utf-8"?>
<formControlPr xmlns="http://schemas.microsoft.com/office/spreadsheetml/2009/9/main" objectType="CheckBox" fmlaLink="E19" lockText="1"/>
</file>

<file path=xl/ctrlProps/ctrlProp140.xml><?xml version="1.0" encoding="utf-8"?>
<formControlPr xmlns="http://schemas.microsoft.com/office/spreadsheetml/2009/9/main" objectType="CheckBox" fmlaLink="K37" lockText="1"/>
</file>

<file path=xl/ctrlProps/ctrlProp141.xml><?xml version="1.0" encoding="utf-8"?>
<formControlPr xmlns="http://schemas.microsoft.com/office/spreadsheetml/2009/9/main" objectType="CheckBox" fmlaLink="L37" lockText="1"/>
</file>

<file path=xl/ctrlProps/ctrlProp142.xml><?xml version="1.0" encoding="utf-8"?>
<formControlPr xmlns="http://schemas.microsoft.com/office/spreadsheetml/2009/9/main" objectType="CheckBox" fmlaLink="M37" lockText="1"/>
</file>

<file path=xl/ctrlProps/ctrlProp143.xml><?xml version="1.0" encoding="utf-8"?>
<formControlPr xmlns="http://schemas.microsoft.com/office/spreadsheetml/2009/9/main" objectType="CheckBox" fmlaLink="N37" lockText="1"/>
</file>

<file path=xl/ctrlProps/ctrlProp144.xml><?xml version="1.0" encoding="utf-8"?>
<formControlPr xmlns="http://schemas.microsoft.com/office/spreadsheetml/2009/9/main" objectType="CheckBox" fmlaLink="O15" lockText="1"/>
</file>

<file path=xl/ctrlProps/ctrlProp145.xml><?xml version="1.0" encoding="utf-8"?>
<formControlPr xmlns="http://schemas.microsoft.com/office/spreadsheetml/2009/9/main" objectType="CheckBox" fmlaLink="P15" lockText="1"/>
</file>

<file path=xl/ctrlProps/ctrlProp146.xml><?xml version="1.0" encoding="utf-8"?>
<formControlPr xmlns="http://schemas.microsoft.com/office/spreadsheetml/2009/9/main" objectType="CheckBox" fmlaLink="Q15" lockText="1"/>
</file>

<file path=xl/ctrlProps/ctrlProp147.xml><?xml version="1.0" encoding="utf-8"?>
<formControlPr xmlns="http://schemas.microsoft.com/office/spreadsheetml/2009/9/main" objectType="CheckBox" fmlaLink="O17" lockText="1"/>
</file>

<file path=xl/ctrlProps/ctrlProp148.xml><?xml version="1.0" encoding="utf-8"?>
<formControlPr xmlns="http://schemas.microsoft.com/office/spreadsheetml/2009/9/main" objectType="CheckBox" fmlaLink="P17" lockText="1"/>
</file>

<file path=xl/ctrlProps/ctrlProp149.xml><?xml version="1.0" encoding="utf-8"?>
<formControlPr xmlns="http://schemas.microsoft.com/office/spreadsheetml/2009/9/main" objectType="CheckBox" fmlaLink="O19" lockText="1"/>
</file>

<file path=xl/ctrlProps/ctrlProp15.xml><?xml version="1.0" encoding="utf-8"?>
<formControlPr xmlns="http://schemas.microsoft.com/office/spreadsheetml/2009/9/main" objectType="CheckBox" fmlaLink="F19" lockText="1"/>
</file>

<file path=xl/ctrlProps/ctrlProp150.xml><?xml version="1.0" encoding="utf-8"?>
<formControlPr xmlns="http://schemas.microsoft.com/office/spreadsheetml/2009/9/main" objectType="CheckBox" fmlaLink="P19" lockText="1"/>
</file>

<file path=xl/ctrlProps/ctrlProp151.xml><?xml version="1.0" encoding="utf-8"?>
<formControlPr xmlns="http://schemas.microsoft.com/office/spreadsheetml/2009/9/main" objectType="CheckBox" fmlaLink="Q19" lockText="1"/>
</file>

<file path=xl/ctrlProps/ctrlProp152.xml><?xml version="1.0" encoding="utf-8"?>
<formControlPr xmlns="http://schemas.microsoft.com/office/spreadsheetml/2009/9/main" objectType="CheckBox" fmlaLink="O21" lockText="1"/>
</file>

<file path=xl/ctrlProps/ctrlProp153.xml><?xml version="1.0" encoding="utf-8"?>
<formControlPr xmlns="http://schemas.microsoft.com/office/spreadsheetml/2009/9/main" objectType="CheckBox" fmlaLink="P21" lockText="1"/>
</file>

<file path=xl/ctrlProps/ctrlProp154.xml><?xml version="1.0" encoding="utf-8"?>
<formControlPr xmlns="http://schemas.microsoft.com/office/spreadsheetml/2009/9/main" objectType="CheckBox" fmlaLink="O23" lockText="1"/>
</file>

<file path=xl/ctrlProps/ctrlProp155.xml><?xml version="1.0" encoding="utf-8"?>
<formControlPr xmlns="http://schemas.microsoft.com/office/spreadsheetml/2009/9/main" objectType="CheckBox" fmlaLink="P23" lockText="1"/>
</file>

<file path=xl/ctrlProps/ctrlProp156.xml><?xml version="1.0" encoding="utf-8"?>
<formControlPr xmlns="http://schemas.microsoft.com/office/spreadsheetml/2009/9/main" objectType="CheckBox" fmlaLink="Q23" lockText="1"/>
</file>

<file path=xl/ctrlProps/ctrlProp157.xml><?xml version="1.0" encoding="utf-8"?>
<formControlPr xmlns="http://schemas.microsoft.com/office/spreadsheetml/2009/9/main" objectType="CheckBox" fmlaLink="O25" lockText="1"/>
</file>

<file path=xl/ctrlProps/ctrlProp158.xml><?xml version="1.0" encoding="utf-8"?>
<formControlPr xmlns="http://schemas.microsoft.com/office/spreadsheetml/2009/9/main" objectType="CheckBox" fmlaLink="P25" lockText="1"/>
</file>

<file path=xl/ctrlProps/ctrlProp159.xml><?xml version="1.0" encoding="utf-8"?>
<formControlPr xmlns="http://schemas.microsoft.com/office/spreadsheetml/2009/9/main" objectType="CheckBox" fmlaLink="O27" lockText="1"/>
</file>

<file path=xl/ctrlProps/ctrlProp16.xml><?xml version="1.0" encoding="utf-8"?>
<formControlPr xmlns="http://schemas.microsoft.com/office/spreadsheetml/2009/9/main" objectType="CheckBox" fmlaLink="G19" lockText="1"/>
</file>

<file path=xl/ctrlProps/ctrlProp160.xml><?xml version="1.0" encoding="utf-8"?>
<formControlPr xmlns="http://schemas.microsoft.com/office/spreadsheetml/2009/9/main" objectType="CheckBox" fmlaLink="P27" lockText="1"/>
</file>

<file path=xl/ctrlProps/ctrlProp161.xml><?xml version="1.0" encoding="utf-8"?>
<formControlPr xmlns="http://schemas.microsoft.com/office/spreadsheetml/2009/9/main" objectType="CheckBox" fmlaLink="Q27" lockText="1"/>
</file>

<file path=xl/ctrlProps/ctrlProp162.xml><?xml version="1.0" encoding="utf-8"?>
<formControlPr xmlns="http://schemas.microsoft.com/office/spreadsheetml/2009/9/main" objectType="CheckBox" fmlaLink="O29" lockText="1"/>
</file>

<file path=xl/ctrlProps/ctrlProp163.xml><?xml version="1.0" encoding="utf-8"?>
<formControlPr xmlns="http://schemas.microsoft.com/office/spreadsheetml/2009/9/main" objectType="CheckBox" fmlaLink="P29" lockText="1"/>
</file>

<file path=xl/ctrlProps/ctrlProp164.xml><?xml version="1.0" encoding="utf-8"?>
<formControlPr xmlns="http://schemas.microsoft.com/office/spreadsheetml/2009/9/main" objectType="CheckBox" fmlaLink="O31" lockText="1"/>
</file>

<file path=xl/ctrlProps/ctrlProp165.xml><?xml version="1.0" encoding="utf-8"?>
<formControlPr xmlns="http://schemas.microsoft.com/office/spreadsheetml/2009/9/main" objectType="CheckBox" fmlaLink="P31" lockText="1"/>
</file>

<file path=xl/ctrlProps/ctrlProp166.xml><?xml version="1.0" encoding="utf-8"?>
<formControlPr xmlns="http://schemas.microsoft.com/office/spreadsheetml/2009/9/main" objectType="CheckBox" fmlaLink="Q31" lockText="1"/>
</file>

<file path=xl/ctrlProps/ctrlProp167.xml><?xml version="1.0" encoding="utf-8"?>
<formControlPr xmlns="http://schemas.microsoft.com/office/spreadsheetml/2009/9/main" objectType="CheckBox" fmlaLink="O33" lockText="1"/>
</file>

<file path=xl/ctrlProps/ctrlProp168.xml><?xml version="1.0" encoding="utf-8"?>
<formControlPr xmlns="http://schemas.microsoft.com/office/spreadsheetml/2009/9/main" objectType="CheckBox" fmlaLink="P33" lockText="1"/>
</file>

<file path=xl/ctrlProps/ctrlProp169.xml><?xml version="1.0" encoding="utf-8"?>
<formControlPr xmlns="http://schemas.microsoft.com/office/spreadsheetml/2009/9/main" objectType="CheckBox" fmlaLink="O35" lockText="1"/>
</file>

<file path=xl/ctrlProps/ctrlProp17.xml><?xml version="1.0" encoding="utf-8"?>
<formControlPr xmlns="http://schemas.microsoft.com/office/spreadsheetml/2009/9/main" objectType="CheckBox" fmlaLink="H19" lockText="1"/>
</file>

<file path=xl/ctrlProps/ctrlProp170.xml><?xml version="1.0" encoding="utf-8"?>
<formControlPr xmlns="http://schemas.microsoft.com/office/spreadsheetml/2009/9/main" objectType="CheckBox" fmlaLink="P35" lockText="1"/>
</file>

<file path=xl/ctrlProps/ctrlProp171.xml><?xml version="1.0" encoding="utf-8"?>
<formControlPr xmlns="http://schemas.microsoft.com/office/spreadsheetml/2009/9/main" objectType="CheckBox" fmlaLink="Q35" lockText="1"/>
</file>

<file path=xl/ctrlProps/ctrlProp172.xml><?xml version="1.0" encoding="utf-8"?>
<formControlPr xmlns="http://schemas.microsoft.com/office/spreadsheetml/2009/9/main" objectType="CheckBox" fmlaLink="O37" lockText="1"/>
</file>

<file path=xl/ctrlProps/ctrlProp173.xml><?xml version="1.0" encoding="utf-8"?>
<formControlPr xmlns="http://schemas.microsoft.com/office/spreadsheetml/2009/9/main" objectType="CheckBox" fmlaLink="P37" lockText="1"/>
</file>

<file path=xl/ctrlProps/ctrlProp174.xml><?xml version="1.0" encoding="utf-8"?>
<formControlPr xmlns="http://schemas.microsoft.com/office/spreadsheetml/2009/9/main" objectType="CheckBox" fmlaLink="B15" lockText="1"/>
</file>

<file path=xl/ctrlProps/ctrlProp175.xml><?xml version="1.0" encoding="utf-8"?>
<formControlPr xmlns="http://schemas.microsoft.com/office/spreadsheetml/2009/9/main" objectType="CheckBox" fmlaLink="B17" lockText="1"/>
</file>

<file path=xl/ctrlProps/ctrlProp176.xml><?xml version="1.0" encoding="utf-8"?>
<formControlPr xmlns="http://schemas.microsoft.com/office/spreadsheetml/2009/9/main" objectType="CheckBox" fmlaLink="B19" lockText="1"/>
</file>

<file path=xl/ctrlProps/ctrlProp177.xml><?xml version="1.0" encoding="utf-8"?>
<formControlPr xmlns="http://schemas.microsoft.com/office/spreadsheetml/2009/9/main" objectType="CheckBox" fmlaLink="B21" lockText="1"/>
</file>

<file path=xl/ctrlProps/ctrlProp178.xml><?xml version="1.0" encoding="utf-8"?>
<formControlPr xmlns="http://schemas.microsoft.com/office/spreadsheetml/2009/9/main" objectType="CheckBox" fmlaLink="B23" lockText="1"/>
</file>

<file path=xl/ctrlProps/ctrlProp179.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C21" lockText="1"/>
</file>

<file path=xl/ctrlProps/ctrlProp180.xml><?xml version="1.0" encoding="utf-8"?>
<formControlPr xmlns="http://schemas.microsoft.com/office/spreadsheetml/2009/9/main" objectType="CheckBox" fmlaLink="B27" lockText="1"/>
</file>

<file path=xl/ctrlProps/ctrlProp181.xml><?xml version="1.0" encoding="utf-8"?>
<formControlPr xmlns="http://schemas.microsoft.com/office/spreadsheetml/2009/9/main" objectType="CheckBox" fmlaLink="B29" lockText="1"/>
</file>

<file path=xl/ctrlProps/ctrlProp182.xml><?xml version="1.0" encoding="utf-8"?>
<formControlPr xmlns="http://schemas.microsoft.com/office/spreadsheetml/2009/9/main" objectType="CheckBox" fmlaLink="B31" lockText="1"/>
</file>

<file path=xl/ctrlProps/ctrlProp183.xml><?xml version="1.0" encoding="utf-8"?>
<formControlPr xmlns="http://schemas.microsoft.com/office/spreadsheetml/2009/9/main" objectType="CheckBox" fmlaLink="B33" lockText="1"/>
</file>

<file path=xl/ctrlProps/ctrlProp184.xml><?xml version="1.0" encoding="utf-8"?>
<formControlPr xmlns="http://schemas.microsoft.com/office/spreadsheetml/2009/9/main" objectType="CheckBox" fmlaLink="B35" lockText="1"/>
</file>

<file path=xl/ctrlProps/ctrlProp185.xml><?xml version="1.0" encoding="utf-8"?>
<formControlPr xmlns="http://schemas.microsoft.com/office/spreadsheetml/2009/9/main" objectType="CheckBox" fmlaLink="B37" lockText="1"/>
</file>

<file path=xl/ctrlProps/ctrlProp186.xml><?xml version="1.0" encoding="utf-8"?>
<formControlPr xmlns="http://schemas.microsoft.com/office/spreadsheetml/2009/9/main" objectType="CheckBox" fmlaLink="C15" lockText="1"/>
</file>

<file path=xl/ctrlProps/ctrlProp19.xml><?xml version="1.0" encoding="utf-8"?>
<formControlPr xmlns="http://schemas.microsoft.com/office/spreadsheetml/2009/9/main" objectType="CheckBox" fmlaLink="D21" lockText="1"/>
</file>

<file path=xl/ctrlProps/ctrlProp2.xml><?xml version="1.0" encoding="utf-8"?>
<formControlPr xmlns="http://schemas.microsoft.com/office/spreadsheetml/2009/9/main" objectType="CheckBox" fmlaLink="E15" lockText="1"/>
</file>

<file path=xl/ctrlProps/ctrlProp20.xml><?xml version="1.0" encoding="utf-8"?>
<formControlPr xmlns="http://schemas.microsoft.com/office/spreadsheetml/2009/9/main" objectType="CheckBox" fmlaLink="E21" lockText="1"/>
</file>

<file path=xl/ctrlProps/ctrlProp21.xml><?xml version="1.0" encoding="utf-8"?>
<formControlPr xmlns="http://schemas.microsoft.com/office/spreadsheetml/2009/9/main" objectType="CheckBox" fmlaLink="F21" lockText="1"/>
</file>

<file path=xl/ctrlProps/ctrlProp22.xml><?xml version="1.0" encoding="utf-8"?>
<formControlPr xmlns="http://schemas.microsoft.com/office/spreadsheetml/2009/9/main" objectType="CheckBox" fmlaLink="G21" lockText="1"/>
</file>

<file path=xl/ctrlProps/ctrlProp23.xml><?xml version="1.0" encoding="utf-8"?>
<formControlPr xmlns="http://schemas.microsoft.com/office/spreadsheetml/2009/9/main" objectType="CheckBox" fmlaLink="H21" lockText="1"/>
</file>

<file path=xl/ctrlProps/ctrlProp24.xml><?xml version="1.0" encoding="utf-8"?>
<formControlPr xmlns="http://schemas.microsoft.com/office/spreadsheetml/2009/9/main" objectType="CheckBox" fmlaLink="C23" lockText="1"/>
</file>

<file path=xl/ctrlProps/ctrlProp25.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E23" lockText="1"/>
</file>

<file path=xl/ctrlProps/ctrlProp27.xml><?xml version="1.0" encoding="utf-8"?>
<formControlPr xmlns="http://schemas.microsoft.com/office/spreadsheetml/2009/9/main" objectType="CheckBox" fmlaLink="F23" lockText="1"/>
</file>

<file path=xl/ctrlProps/ctrlProp28.xml><?xml version="1.0" encoding="utf-8"?>
<formControlPr xmlns="http://schemas.microsoft.com/office/spreadsheetml/2009/9/main" objectType="CheckBox" fmlaLink="G23" lockText="1"/>
</file>

<file path=xl/ctrlProps/ctrlProp29.xml><?xml version="1.0" encoding="utf-8"?>
<formControlPr xmlns="http://schemas.microsoft.com/office/spreadsheetml/2009/9/main" objectType="CheckBox" fmlaLink="H23" lockText="1"/>
</file>

<file path=xl/ctrlProps/ctrlProp3.xml><?xml version="1.0" encoding="utf-8"?>
<formControlPr xmlns="http://schemas.microsoft.com/office/spreadsheetml/2009/9/main" objectType="CheckBox" fmlaLink="F15" lockText="1"/>
</file>

<file path=xl/ctrlProps/ctrlProp30.xml><?xml version="1.0" encoding="utf-8"?>
<formControlPr xmlns="http://schemas.microsoft.com/office/spreadsheetml/2009/9/main" objectType="CheckBox" fmlaLink="C25" lockText="1"/>
</file>

<file path=xl/ctrlProps/ctrlProp31.xml><?xml version="1.0" encoding="utf-8"?>
<formControlPr xmlns="http://schemas.microsoft.com/office/spreadsheetml/2009/9/main" objectType="CheckBox" fmlaLink="D25" lockText="1"/>
</file>

<file path=xl/ctrlProps/ctrlProp32.xml><?xml version="1.0" encoding="utf-8"?>
<formControlPr xmlns="http://schemas.microsoft.com/office/spreadsheetml/2009/9/main" objectType="CheckBox" fmlaLink="E25" lockText="1"/>
</file>

<file path=xl/ctrlProps/ctrlProp33.xml><?xml version="1.0" encoding="utf-8"?>
<formControlPr xmlns="http://schemas.microsoft.com/office/spreadsheetml/2009/9/main" objectType="CheckBox" fmlaLink="F25" lockText="1"/>
</file>

<file path=xl/ctrlProps/ctrlProp34.xml><?xml version="1.0" encoding="utf-8"?>
<formControlPr xmlns="http://schemas.microsoft.com/office/spreadsheetml/2009/9/main" objectType="CheckBox" fmlaLink="G25" lockText="1"/>
</file>

<file path=xl/ctrlProps/ctrlProp35.xml><?xml version="1.0" encoding="utf-8"?>
<formControlPr xmlns="http://schemas.microsoft.com/office/spreadsheetml/2009/9/main" objectType="CheckBox" fmlaLink="H25" lockText="1"/>
</file>

<file path=xl/ctrlProps/ctrlProp36.xml><?xml version="1.0" encoding="utf-8"?>
<formControlPr xmlns="http://schemas.microsoft.com/office/spreadsheetml/2009/9/main" objectType="CheckBox" fmlaLink="C27" lockText="1"/>
</file>

<file path=xl/ctrlProps/ctrlProp37.xml><?xml version="1.0" encoding="utf-8"?>
<formControlPr xmlns="http://schemas.microsoft.com/office/spreadsheetml/2009/9/main" objectType="CheckBox" fmlaLink="D27" lockText="1"/>
</file>

<file path=xl/ctrlProps/ctrlProp38.xml><?xml version="1.0" encoding="utf-8"?>
<formControlPr xmlns="http://schemas.microsoft.com/office/spreadsheetml/2009/9/main" objectType="CheckBox" fmlaLink="E27" lockText="1"/>
</file>

<file path=xl/ctrlProps/ctrlProp39.xml><?xml version="1.0" encoding="utf-8"?>
<formControlPr xmlns="http://schemas.microsoft.com/office/spreadsheetml/2009/9/main" objectType="CheckBox" fmlaLink="F27" lockText="1"/>
</file>

<file path=xl/ctrlProps/ctrlProp4.xml><?xml version="1.0" encoding="utf-8"?>
<formControlPr xmlns="http://schemas.microsoft.com/office/spreadsheetml/2009/9/main" objectType="CheckBox" fmlaLink="G15" lockText="1"/>
</file>

<file path=xl/ctrlProps/ctrlProp40.xml><?xml version="1.0" encoding="utf-8"?>
<formControlPr xmlns="http://schemas.microsoft.com/office/spreadsheetml/2009/9/main" objectType="CheckBox" fmlaLink="G27" lockText="1"/>
</file>

<file path=xl/ctrlProps/ctrlProp41.xml><?xml version="1.0" encoding="utf-8"?>
<formControlPr xmlns="http://schemas.microsoft.com/office/spreadsheetml/2009/9/main" objectType="CheckBox" fmlaLink="H27" lockText="1"/>
</file>

<file path=xl/ctrlProps/ctrlProp42.xml><?xml version="1.0" encoding="utf-8"?>
<formControlPr xmlns="http://schemas.microsoft.com/office/spreadsheetml/2009/9/main" objectType="CheckBox" fmlaLink="C29" lockText="1"/>
</file>

<file path=xl/ctrlProps/ctrlProp43.xml><?xml version="1.0" encoding="utf-8"?>
<formControlPr xmlns="http://schemas.microsoft.com/office/spreadsheetml/2009/9/main" objectType="CheckBox" fmlaLink="D29" lockText="1"/>
</file>

<file path=xl/ctrlProps/ctrlProp44.xml><?xml version="1.0" encoding="utf-8"?>
<formControlPr xmlns="http://schemas.microsoft.com/office/spreadsheetml/2009/9/main" objectType="CheckBox" fmlaLink="E29" lockText="1"/>
</file>

<file path=xl/ctrlProps/ctrlProp45.xml><?xml version="1.0" encoding="utf-8"?>
<formControlPr xmlns="http://schemas.microsoft.com/office/spreadsheetml/2009/9/main" objectType="CheckBox" fmlaLink="F29" lockText="1"/>
</file>

<file path=xl/ctrlProps/ctrlProp46.xml><?xml version="1.0" encoding="utf-8"?>
<formControlPr xmlns="http://schemas.microsoft.com/office/spreadsheetml/2009/9/main" objectType="CheckBox" fmlaLink="G29" lockText="1"/>
</file>

<file path=xl/ctrlProps/ctrlProp47.xml><?xml version="1.0" encoding="utf-8"?>
<formControlPr xmlns="http://schemas.microsoft.com/office/spreadsheetml/2009/9/main" objectType="CheckBox" fmlaLink="H29" lockText="1"/>
</file>

<file path=xl/ctrlProps/ctrlProp48.xml><?xml version="1.0" encoding="utf-8"?>
<formControlPr xmlns="http://schemas.microsoft.com/office/spreadsheetml/2009/9/main" objectType="CheckBox" fmlaLink="C31" lockText="1"/>
</file>

<file path=xl/ctrlProps/ctrlProp49.xml><?xml version="1.0" encoding="utf-8"?>
<formControlPr xmlns="http://schemas.microsoft.com/office/spreadsheetml/2009/9/main" objectType="CheckBox" fmlaLink="D31" lockText="1"/>
</file>

<file path=xl/ctrlProps/ctrlProp5.xml><?xml version="1.0" encoding="utf-8"?>
<formControlPr xmlns="http://schemas.microsoft.com/office/spreadsheetml/2009/9/main" objectType="CheckBox" fmlaLink="H15" lockText="1"/>
</file>

<file path=xl/ctrlProps/ctrlProp50.xml><?xml version="1.0" encoding="utf-8"?>
<formControlPr xmlns="http://schemas.microsoft.com/office/spreadsheetml/2009/9/main" objectType="CheckBox" fmlaLink="E31" lockText="1"/>
</file>

<file path=xl/ctrlProps/ctrlProp51.xml><?xml version="1.0" encoding="utf-8"?>
<formControlPr xmlns="http://schemas.microsoft.com/office/spreadsheetml/2009/9/main" objectType="CheckBox" fmlaLink="F31" lockText="1"/>
</file>

<file path=xl/ctrlProps/ctrlProp52.xml><?xml version="1.0" encoding="utf-8"?>
<formControlPr xmlns="http://schemas.microsoft.com/office/spreadsheetml/2009/9/main" objectType="CheckBox" fmlaLink="G31" lockText="1"/>
</file>

<file path=xl/ctrlProps/ctrlProp53.xml><?xml version="1.0" encoding="utf-8"?>
<formControlPr xmlns="http://schemas.microsoft.com/office/spreadsheetml/2009/9/main" objectType="CheckBox" fmlaLink="H31" lockText="1"/>
</file>

<file path=xl/ctrlProps/ctrlProp54.xml><?xml version="1.0" encoding="utf-8"?>
<formControlPr xmlns="http://schemas.microsoft.com/office/spreadsheetml/2009/9/main" objectType="CheckBox" fmlaLink="C33" lockText="1"/>
</file>

<file path=xl/ctrlProps/ctrlProp55.xml><?xml version="1.0" encoding="utf-8"?>
<formControlPr xmlns="http://schemas.microsoft.com/office/spreadsheetml/2009/9/main" objectType="CheckBox" fmlaLink="D33" lockText="1"/>
</file>

<file path=xl/ctrlProps/ctrlProp56.xml><?xml version="1.0" encoding="utf-8"?>
<formControlPr xmlns="http://schemas.microsoft.com/office/spreadsheetml/2009/9/main" objectType="CheckBox" fmlaLink="E33" lockText="1"/>
</file>

<file path=xl/ctrlProps/ctrlProp57.xml><?xml version="1.0" encoding="utf-8"?>
<formControlPr xmlns="http://schemas.microsoft.com/office/spreadsheetml/2009/9/main" objectType="CheckBox" fmlaLink="F33" lockText="1"/>
</file>

<file path=xl/ctrlProps/ctrlProp58.xml><?xml version="1.0" encoding="utf-8"?>
<formControlPr xmlns="http://schemas.microsoft.com/office/spreadsheetml/2009/9/main" objectType="CheckBox" fmlaLink="G33" lockText="1"/>
</file>

<file path=xl/ctrlProps/ctrlProp59.xml><?xml version="1.0" encoding="utf-8"?>
<formControlPr xmlns="http://schemas.microsoft.com/office/spreadsheetml/2009/9/main" objectType="CheckBox" fmlaLink="H33" lockText="1"/>
</file>

<file path=xl/ctrlProps/ctrlProp6.xml><?xml version="1.0" encoding="utf-8"?>
<formControlPr xmlns="http://schemas.microsoft.com/office/spreadsheetml/2009/9/main" objectType="CheckBox" fmlaLink="C17" lockText="1"/>
</file>

<file path=xl/ctrlProps/ctrlProp60.xml><?xml version="1.0" encoding="utf-8"?>
<formControlPr xmlns="http://schemas.microsoft.com/office/spreadsheetml/2009/9/main" objectType="CheckBox" fmlaLink="C35" lockText="1"/>
</file>

<file path=xl/ctrlProps/ctrlProp61.xml><?xml version="1.0" encoding="utf-8"?>
<formControlPr xmlns="http://schemas.microsoft.com/office/spreadsheetml/2009/9/main" objectType="CheckBox" fmlaLink="D35" lockText="1"/>
</file>

<file path=xl/ctrlProps/ctrlProp62.xml><?xml version="1.0" encoding="utf-8"?>
<formControlPr xmlns="http://schemas.microsoft.com/office/spreadsheetml/2009/9/main" objectType="CheckBox" fmlaLink="E35" lockText="1"/>
</file>

<file path=xl/ctrlProps/ctrlProp63.xml><?xml version="1.0" encoding="utf-8"?>
<formControlPr xmlns="http://schemas.microsoft.com/office/spreadsheetml/2009/9/main" objectType="CheckBox" fmlaLink="F35" lockText="1"/>
</file>

<file path=xl/ctrlProps/ctrlProp64.xml><?xml version="1.0" encoding="utf-8"?>
<formControlPr xmlns="http://schemas.microsoft.com/office/spreadsheetml/2009/9/main" objectType="CheckBox" fmlaLink="G35" lockText="1"/>
</file>

<file path=xl/ctrlProps/ctrlProp65.xml><?xml version="1.0" encoding="utf-8"?>
<formControlPr xmlns="http://schemas.microsoft.com/office/spreadsheetml/2009/9/main" objectType="CheckBox" fmlaLink="H35" lockText="1"/>
</file>

<file path=xl/ctrlProps/ctrlProp66.xml><?xml version="1.0" encoding="utf-8"?>
<formControlPr xmlns="http://schemas.microsoft.com/office/spreadsheetml/2009/9/main" objectType="CheckBox" fmlaLink="C37" lockText="1"/>
</file>

<file path=xl/ctrlProps/ctrlProp67.xml><?xml version="1.0" encoding="utf-8"?>
<formControlPr xmlns="http://schemas.microsoft.com/office/spreadsheetml/2009/9/main" objectType="CheckBox" fmlaLink="D37" lockText="1"/>
</file>

<file path=xl/ctrlProps/ctrlProp68.xml><?xml version="1.0" encoding="utf-8"?>
<formControlPr xmlns="http://schemas.microsoft.com/office/spreadsheetml/2009/9/main" objectType="CheckBox" fmlaLink="E37" lockText="1"/>
</file>

<file path=xl/ctrlProps/ctrlProp69.xml><?xml version="1.0" encoding="utf-8"?>
<formControlPr xmlns="http://schemas.microsoft.com/office/spreadsheetml/2009/9/main" objectType="CheckBox" fmlaLink="F37"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G37" lockText="1"/>
</file>

<file path=xl/ctrlProps/ctrlProp71.xml><?xml version="1.0" encoding="utf-8"?>
<formControlPr xmlns="http://schemas.microsoft.com/office/spreadsheetml/2009/9/main" objectType="CheckBox" fmlaLink="H37" lockText="1"/>
</file>

<file path=xl/ctrlProps/ctrlProp72.xml><?xml version="1.0" encoding="utf-8"?>
<formControlPr xmlns="http://schemas.microsoft.com/office/spreadsheetml/2009/9/main" objectType="CheckBox" fmlaLink="I15" lockText="1"/>
</file>

<file path=xl/ctrlProps/ctrlProp73.xml><?xml version="1.0" encoding="utf-8"?>
<formControlPr xmlns="http://schemas.microsoft.com/office/spreadsheetml/2009/9/main" objectType="CheckBox" fmlaLink="J15" lockText="1"/>
</file>

<file path=xl/ctrlProps/ctrlProp74.xml><?xml version="1.0" encoding="utf-8"?>
<formControlPr xmlns="http://schemas.microsoft.com/office/spreadsheetml/2009/9/main" objectType="CheckBox" fmlaLink="K15" lockText="1"/>
</file>

<file path=xl/ctrlProps/ctrlProp75.xml><?xml version="1.0" encoding="utf-8"?>
<formControlPr xmlns="http://schemas.microsoft.com/office/spreadsheetml/2009/9/main" objectType="CheckBox" fmlaLink="L15" lockText="1"/>
</file>

<file path=xl/ctrlProps/ctrlProp76.xml><?xml version="1.0" encoding="utf-8"?>
<formControlPr xmlns="http://schemas.microsoft.com/office/spreadsheetml/2009/9/main" objectType="CheckBox" fmlaLink="M15" lockText="1"/>
</file>

<file path=xl/ctrlProps/ctrlProp77.xml><?xml version="1.0" encoding="utf-8"?>
<formControlPr xmlns="http://schemas.microsoft.com/office/spreadsheetml/2009/9/main" objectType="CheckBox" fmlaLink="N15" lockText="1"/>
</file>

<file path=xl/ctrlProps/ctrlProp78.xml><?xml version="1.0" encoding="utf-8"?>
<formControlPr xmlns="http://schemas.microsoft.com/office/spreadsheetml/2009/9/main" objectType="CheckBox" fmlaLink="I17" lockText="1"/>
</file>

<file path=xl/ctrlProps/ctrlProp79.xml><?xml version="1.0" encoding="utf-8"?>
<formControlPr xmlns="http://schemas.microsoft.com/office/spreadsheetml/2009/9/main" objectType="CheckBox" fmlaLink="J17" lockText="1"/>
</file>

<file path=xl/ctrlProps/ctrlProp8.xml><?xml version="1.0" encoding="utf-8"?>
<formControlPr xmlns="http://schemas.microsoft.com/office/spreadsheetml/2009/9/main" objectType="CheckBox" fmlaLink="E17" lockText="1"/>
</file>

<file path=xl/ctrlProps/ctrlProp80.xml><?xml version="1.0" encoding="utf-8"?>
<formControlPr xmlns="http://schemas.microsoft.com/office/spreadsheetml/2009/9/main" objectType="CheckBox" fmlaLink="K17" lockText="1"/>
</file>

<file path=xl/ctrlProps/ctrlProp81.xml><?xml version="1.0" encoding="utf-8"?>
<formControlPr xmlns="http://schemas.microsoft.com/office/spreadsheetml/2009/9/main" objectType="CheckBox" fmlaLink="L17" lockText="1"/>
</file>

<file path=xl/ctrlProps/ctrlProp82.xml><?xml version="1.0" encoding="utf-8"?>
<formControlPr xmlns="http://schemas.microsoft.com/office/spreadsheetml/2009/9/main" objectType="CheckBox" fmlaLink="M17" lockText="1"/>
</file>

<file path=xl/ctrlProps/ctrlProp83.xml><?xml version="1.0" encoding="utf-8"?>
<formControlPr xmlns="http://schemas.microsoft.com/office/spreadsheetml/2009/9/main" objectType="CheckBox" fmlaLink="N17" lockText="1"/>
</file>

<file path=xl/ctrlProps/ctrlProp84.xml><?xml version="1.0" encoding="utf-8"?>
<formControlPr xmlns="http://schemas.microsoft.com/office/spreadsheetml/2009/9/main" objectType="CheckBox" fmlaLink="I19" lockText="1"/>
</file>

<file path=xl/ctrlProps/ctrlProp85.xml><?xml version="1.0" encoding="utf-8"?>
<formControlPr xmlns="http://schemas.microsoft.com/office/spreadsheetml/2009/9/main" objectType="CheckBox" fmlaLink="J19" lockText="1"/>
</file>

<file path=xl/ctrlProps/ctrlProp86.xml><?xml version="1.0" encoding="utf-8"?>
<formControlPr xmlns="http://schemas.microsoft.com/office/spreadsheetml/2009/9/main" objectType="CheckBox" fmlaLink="K19" lockText="1"/>
</file>

<file path=xl/ctrlProps/ctrlProp87.xml><?xml version="1.0" encoding="utf-8"?>
<formControlPr xmlns="http://schemas.microsoft.com/office/spreadsheetml/2009/9/main" objectType="CheckBox" fmlaLink="L19" lockText="1"/>
</file>

<file path=xl/ctrlProps/ctrlProp88.xml><?xml version="1.0" encoding="utf-8"?>
<formControlPr xmlns="http://schemas.microsoft.com/office/spreadsheetml/2009/9/main" objectType="CheckBox" fmlaLink="M19" lockText="1"/>
</file>

<file path=xl/ctrlProps/ctrlProp89.xml><?xml version="1.0" encoding="utf-8"?>
<formControlPr xmlns="http://schemas.microsoft.com/office/spreadsheetml/2009/9/main" objectType="CheckBox" fmlaLink="N19" lockText="1"/>
</file>

<file path=xl/ctrlProps/ctrlProp9.xml><?xml version="1.0" encoding="utf-8"?>
<formControlPr xmlns="http://schemas.microsoft.com/office/spreadsheetml/2009/9/main" objectType="CheckBox" fmlaLink="F17" lockText="1"/>
</file>

<file path=xl/ctrlProps/ctrlProp90.xml><?xml version="1.0" encoding="utf-8"?>
<formControlPr xmlns="http://schemas.microsoft.com/office/spreadsheetml/2009/9/main" objectType="CheckBox" fmlaLink="I21" lockText="1"/>
</file>

<file path=xl/ctrlProps/ctrlProp91.xml><?xml version="1.0" encoding="utf-8"?>
<formControlPr xmlns="http://schemas.microsoft.com/office/spreadsheetml/2009/9/main" objectType="CheckBox" fmlaLink="J21" lockText="1"/>
</file>

<file path=xl/ctrlProps/ctrlProp92.xml><?xml version="1.0" encoding="utf-8"?>
<formControlPr xmlns="http://schemas.microsoft.com/office/spreadsheetml/2009/9/main" objectType="CheckBox" fmlaLink="K21" lockText="1"/>
</file>

<file path=xl/ctrlProps/ctrlProp93.xml><?xml version="1.0" encoding="utf-8"?>
<formControlPr xmlns="http://schemas.microsoft.com/office/spreadsheetml/2009/9/main" objectType="CheckBox" fmlaLink="L21" lockText="1"/>
</file>

<file path=xl/ctrlProps/ctrlProp94.xml><?xml version="1.0" encoding="utf-8"?>
<formControlPr xmlns="http://schemas.microsoft.com/office/spreadsheetml/2009/9/main" objectType="CheckBox" fmlaLink="M21" lockText="1"/>
</file>

<file path=xl/ctrlProps/ctrlProp95.xml><?xml version="1.0" encoding="utf-8"?>
<formControlPr xmlns="http://schemas.microsoft.com/office/spreadsheetml/2009/9/main" objectType="CheckBox" fmlaLink="N21" lockText="1"/>
</file>

<file path=xl/ctrlProps/ctrlProp96.xml><?xml version="1.0" encoding="utf-8"?>
<formControlPr xmlns="http://schemas.microsoft.com/office/spreadsheetml/2009/9/main" objectType="CheckBox" fmlaLink="I23" lockText="1"/>
</file>

<file path=xl/ctrlProps/ctrlProp97.xml><?xml version="1.0" encoding="utf-8"?>
<formControlPr xmlns="http://schemas.microsoft.com/office/spreadsheetml/2009/9/main" objectType="CheckBox" fmlaLink="J23" lockText="1"/>
</file>

<file path=xl/ctrlProps/ctrlProp98.xml><?xml version="1.0" encoding="utf-8"?>
<formControlPr xmlns="http://schemas.microsoft.com/office/spreadsheetml/2009/9/main" objectType="CheckBox" fmlaLink="K23" lockText="1"/>
</file>

<file path=xl/ctrlProps/ctrlProp99.xml><?xml version="1.0" encoding="utf-8"?>
<formControlPr xmlns="http://schemas.microsoft.com/office/spreadsheetml/2009/9/main" objectType="CheckBox" fmlaLink="L2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257175</xdr:colOff>
          <xdr:row>13</xdr:row>
          <xdr:rowOff>0</xdr:rowOff>
        </xdr:from>
        <xdr:to>
          <xdr:col>3</xdr:col>
          <xdr:colOff>247650</xdr:colOff>
          <xdr:row>14</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13</xdr:row>
          <xdr:rowOff>0</xdr:rowOff>
        </xdr:from>
        <xdr:to>
          <xdr:col>4</xdr:col>
          <xdr:colOff>247650</xdr:colOff>
          <xdr:row>14</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0</xdr:rowOff>
        </xdr:from>
        <xdr:to>
          <xdr:col>5</xdr:col>
          <xdr:colOff>247650</xdr:colOff>
          <xdr:row>14</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13</xdr:row>
          <xdr:rowOff>0</xdr:rowOff>
        </xdr:from>
        <xdr:to>
          <xdr:col>6</xdr:col>
          <xdr:colOff>247650</xdr:colOff>
          <xdr:row>14</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13</xdr:row>
          <xdr:rowOff>0</xdr:rowOff>
        </xdr:from>
        <xdr:to>
          <xdr:col>7</xdr:col>
          <xdr:colOff>247650</xdr:colOff>
          <xdr:row>14</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13</xdr:row>
          <xdr:rowOff>161925</xdr:rowOff>
        </xdr:from>
        <xdr:to>
          <xdr:col>2</xdr:col>
          <xdr:colOff>238125</xdr:colOff>
          <xdr:row>15</xdr:row>
          <xdr:rowOff>161925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13</xdr:row>
          <xdr:rowOff>161925</xdr:rowOff>
        </xdr:from>
        <xdr:to>
          <xdr:col>3</xdr:col>
          <xdr:colOff>247650</xdr:colOff>
          <xdr:row>15</xdr:row>
          <xdr:rowOff>161925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13</xdr:row>
          <xdr:rowOff>161925</xdr:rowOff>
        </xdr:from>
        <xdr:to>
          <xdr:col>4</xdr:col>
          <xdr:colOff>247650</xdr:colOff>
          <xdr:row>15</xdr:row>
          <xdr:rowOff>161925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161925</xdr:rowOff>
        </xdr:from>
        <xdr:to>
          <xdr:col>5</xdr:col>
          <xdr:colOff>247650</xdr:colOff>
          <xdr:row>15</xdr:row>
          <xdr:rowOff>161925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13</xdr:row>
          <xdr:rowOff>161925</xdr:rowOff>
        </xdr:from>
        <xdr:to>
          <xdr:col>6</xdr:col>
          <xdr:colOff>247650</xdr:colOff>
          <xdr:row>15</xdr:row>
          <xdr:rowOff>161925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13</xdr:row>
          <xdr:rowOff>161925</xdr:rowOff>
        </xdr:from>
        <xdr:to>
          <xdr:col>7</xdr:col>
          <xdr:colOff>247650</xdr:colOff>
          <xdr:row>15</xdr:row>
          <xdr:rowOff>161925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15</xdr:row>
          <xdr:rowOff>161925</xdr:rowOff>
        </xdr:from>
        <xdr:to>
          <xdr:col>2</xdr:col>
          <xdr:colOff>238125</xdr:colOff>
          <xdr:row>17</xdr:row>
          <xdr:rowOff>161925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15</xdr:row>
          <xdr:rowOff>161925</xdr:rowOff>
        </xdr:from>
        <xdr:to>
          <xdr:col>3</xdr:col>
          <xdr:colOff>247650</xdr:colOff>
          <xdr:row>17</xdr:row>
          <xdr:rowOff>161925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15</xdr:row>
          <xdr:rowOff>161925</xdr:rowOff>
        </xdr:from>
        <xdr:to>
          <xdr:col>4</xdr:col>
          <xdr:colOff>247650</xdr:colOff>
          <xdr:row>17</xdr:row>
          <xdr:rowOff>161925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15</xdr:row>
          <xdr:rowOff>161925</xdr:rowOff>
        </xdr:from>
        <xdr:to>
          <xdr:col>5</xdr:col>
          <xdr:colOff>247650</xdr:colOff>
          <xdr:row>17</xdr:row>
          <xdr:rowOff>161925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15</xdr:row>
          <xdr:rowOff>161925</xdr:rowOff>
        </xdr:from>
        <xdr:to>
          <xdr:col>6</xdr:col>
          <xdr:colOff>247650</xdr:colOff>
          <xdr:row>17</xdr:row>
          <xdr:rowOff>161925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15</xdr:row>
          <xdr:rowOff>161925</xdr:rowOff>
        </xdr:from>
        <xdr:to>
          <xdr:col>7</xdr:col>
          <xdr:colOff>247650</xdr:colOff>
          <xdr:row>17</xdr:row>
          <xdr:rowOff>161925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17</xdr:row>
          <xdr:rowOff>161925</xdr:rowOff>
        </xdr:from>
        <xdr:to>
          <xdr:col>2</xdr:col>
          <xdr:colOff>238125</xdr:colOff>
          <xdr:row>19</xdr:row>
          <xdr:rowOff>161925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17</xdr:row>
          <xdr:rowOff>161925</xdr:rowOff>
        </xdr:from>
        <xdr:to>
          <xdr:col>3</xdr:col>
          <xdr:colOff>247650</xdr:colOff>
          <xdr:row>19</xdr:row>
          <xdr:rowOff>161925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17</xdr:row>
          <xdr:rowOff>161925</xdr:rowOff>
        </xdr:from>
        <xdr:to>
          <xdr:col>4</xdr:col>
          <xdr:colOff>247650</xdr:colOff>
          <xdr:row>19</xdr:row>
          <xdr:rowOff>161925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17</xdr:row>
          <xdr:rowOff>161925</xdr:rowOff>
        </xdr:from>
        <xdr:to>
          <xdr:col>5</xdr:col>
          <xdr:colOff>247650</xdr:colOff>
          <xdr:row>19</xdr:row>
          <xdr:rowOff>161925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17</xdr:row>
          <xdr:rowOff>161925</xdr:rowOff>
        </xdr:from>
        <xdr:to>
          <xdr:col>6</xdr:col>
          <xdr:colOff>247650</xdr:colOff>
          <xdr:row>19</xdr:row>
          <xdr:rowOff>161925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17</xdr:row>
          <xdr:rowOff>161925</xdr:rowOff>
        </xdr:from>
        <xdr:to>
          <xdr:col>7</xdr:col>
          <xdr:colOff>247650</xdr:colOff>
          <xdr:row>19</xdr:row>
          <xdr:rowOff>161925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19</xdr:row>
          <xdr:rowOff>161925</xdr:rowOff>
        </xdr:from>
        <xdr:to>
          <xdr:col>2</xdr:col>
          <xdr:colOff>238125</xdr:colOff>
          <xdr:row>21</xdr:row>
          <xdr:rowOff>161925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19</xdr:row>
          <xdr:rowOff>161925</xdr:rowOff>
        </xdr:from>
        <xdr:to>
          <xdr:col>3</xdr:col>
          <xdr:colOff>247650</xdr:colOff>
          <xdr:row>21</xdr:row>
          <xdr:rowOff>161925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19</xdr:row>
          <xdr:rowOff>161925</xdr:rowOff>
        </xdr:from>
        <xdr:to>
          <xdr:col>4</xdr:col>
          <xdr:colOff>247650</xdr:colOff>
          <xdr:row>21</xdr:row>
          <xdr:rowOff>161925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19</xdr:row>
          <xdr:rowOff>161925</xdr:rowOff>
        </xdr:from>
        <xdr:to>
          <xdr:col>5</xdr:col>
          <xdr:colOff>247650</xdr:colOff>
          <xdr:row>21</xdr:row>
          <xdr:rowOff>161925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19</xdr:row>
          <xdr:rowOff>161925</xdr:rowOff>
        </xdr:from>
        <xdr:to>
          <xdr:col>6</xdr:col>
          <xdr:colOff>247650</xdr:colOff>
          <xdr:row>21</xdr:row>
          <xdr:rowOff>161925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19</xdr:row>
          <xdr:rowOff>161925</xdr:rowOff>
        </xdr:from>
        <xdr:to>
          <xdr:col>7</xdr:col>
          <xdr:colOff>247650</xdr:colOff>
          <xdr:row>21</xdr:row>
          <xdr:rowOff>161925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21</xdr:row>
          <xdr:rowOff>161925</xdr:rowOff>
        </xdr:from>
        <xdr:to>
          <xdr:col>2</xdr:col>
          <xdr:colOff>238125</xdr:colOff>
          <xdr:row>23</xdr:row>
          <xdr:rowOff>161925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21</xdr:row>
          <xdr:rowOff>161925</xdr:rowOff>
        </xdr:from>
        <xdr:to>
          <xdr:col>3</xdr:col>
          <xdr:colOff>247650</xdr:colOff>
          <xdr:row>23</xdr:row>
          <xdr:rowOff>161925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21</xdr:row>
          <xdr:rowOff>161925</xdr:rowOff>
        </xdr:from>
        <xdr:to>
          <xdr:col>4</xdr:col>
          <xdr:colOff>247650</xdr:colOff>
          <xdr:row>23</xdr:row>
          <xdr:rowOff>161925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21</xdr:row>
          <xdr:rowOff>161925</xdr:rowOff>
        </xdr:from>
        <xdr:to>
          <xdr:col>5</xdr:col>
          <xdr:colOff>247650</xdr:colOff>
          <xdr:row>23</xdr:row>
          <xdr:rowOff>161925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21</xdr:row>
          <xdr:rowOff>161925</xdr:rowOff>
        </xdr:from>
        <xdr:to>
          <xdr:col>6</xdr:col>
          <xdr:colOff>247650</xdr:colOff>
          <xdr:row>23</xdr:row>
          <xdr:rowOff>161925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21</xdr:row>
          <xdr:rowOff>161925</xdr:rowOff>
        </xdr:from>
        <xdr:to>
          <xdr:col>7</xdr:col>
          <xdr:colOff>247650</xdr:colOff>
          <xdr:row>23</xdr:row>
          <xdr:rowOff>161925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23</xdr:row>
          <xdr:rowOff>161925</xdr:rowOff>
        </xdr:from>
        <xdr:to>
          <xdr:col>2</xdr:col>
          <xdr:colOff>238125</xdr:colOff>
          <xdr:row>25</xdr:row>
          <xdr:rowOff>161925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23</xdr:row>
          <xdr:rowOff>161925</xdr:rowOff>
        </xdr:from>
        <xdr:to>
          <xdr:col>3</xdr:col>
          <xdr:colOff>247650</xdr:colOff>
          <xdr:row>25</xdr:row>
          <xdr:rowOff>161925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23</xdr:row>
          <xdr:rowOff>161925</xdr:rowOff>
        </xdr:from>
        <xdr:to>
          <xdr:col>4</xdr:col>
          <xdr:colOff>247650</xdr:colOff>
          <xdr:row>25</xdr:row>
          <xdr:rowOff>161925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23</xdr:row>
          <xdr:rowOff>161925</xdr:rowOff>
        </xdr:from>
        <xdr:to>
          <xdr:col>5</xdr:col>
          <xdr:colOff>247650</xdr:colOff>
          <xdr:row>25</xdr:row>
          <xdr:rowOff>161925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23</xdr:row>
          <xdr:rowOff>161925</xdr:rowOff>
        </xdr:from>
        <xdr:to>
          <xdr:col>6</xdr:col>
          <xdr:colOff>247650</xdr:colOff>
          <xdr:row>25</xdr:row>
          <xdr:rowOff>161925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23</xdr:row>
          <xdr:rowOff>161925</xdr:rowOff>
        </xdr:from>
        <xdr:to>
          <xdr:col>7</xdr:col>
          <xdr:colOff>247650</xdr:colOff>
          <xdr:row>25</xdr:row>
          <xdr:rowOff>161925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25</xdr:row>
          <xdr:rowOff>161925</xdr:rowOff>
        </xdr:from>
        <xdr:to>
          <xdr:col>2</xdr:col>
          <xdr:colOff>238125</xdr:colOff>
          <xdr:row>27</xdr:row>
          <xdr:rowOff>161925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25</xdr:row>
          <xdr:rowOff>161925</xdr:rowOff>
        </xdr:from>
        <xdr:to>
          <xdr:col>3</xdr:col>
          <xdr:colOff>247650</xdr:colOff>
          <xdr:row>27</xdr:row>
          <xdr:rowOff>161925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25</xdr:row>
          <xdr:rowOff>161925</xdr:rowOff>
        </xdr:from>
        <xdr:to>
          <xdr:col>4</xdr:col>
          <xdr:colOff>247650</xdr:colOff>
          <xdr:row>27</xdr:row>
          <xdr:rowOff>161925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25</xdr:row>
          <xdr:rowOff>161925</xdr:rowOff>
        </xdr:from>
        <xdr:to>
          <xdr:col>5</xdr:col>
          <xdr:colOff>247650</xdr:colOff>
          <xdr:row>27</xdr:row>
          <xdr:rowOff>161925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25</xdr:row>
          <xdr:rowOff>161925</xdr:rowOff>
        </xdr:from>
        <xdr:to>
          <xdr:col>6</xdr:col>
          <xdr:colOff>247650</xdr:colOff>
          <xdr:row>27</xdr:row>
          <xdr:rowOff>161925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25</xdr:row>
          <xdr:rowOff>161925</xdr:rowOff>
        </xdr:from>
        <xdr:to>
          <xdr:col>7</xdr:col>
          <xdr:colOff>247650</xdr:colOff>
          <xdr:row>27</xdr:row>
          <xdr:rowOff>161925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27</xdr:row>
          <xdr:rowOff>161925</xdr:rowOff>
        </xdr:from>
        <xdr:to>
          <xdr:col>2</xdr:col>
          <xdr:colOff>238125</xdr:colOff>
          <xdr:row>29</xdr:row>
          <xdr:rowOff>161925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27</xdr:row>
          <xdr:rowOff>161925</xdr:rowOff>
        </xdr:from>
        <xdr:to>
          <xdr:col>3</xdr:col>
          <xdr:colOff>247650</xdr:colOff>
          <xdr:row>29</xdr:row>
          <xdr:rowOff>161925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27</xdr:row>
          <xdr:rowOff>161925</xdr:rowOff>
        </xdr:from>
        <xdr:to>
          <xdr:col>4</xdr:col>
          <xdr:colOff>247650</xdr:colOff>
          <xdr:row>29</xdr:row>
          <xdr:rowOff>161925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27</xdr:row>
          <xdr:rowOff>161925</xdr:rowOff>
        </xdr:from>
        <xdr:to>
          <xdr:col>5</xdr:col>
          <xdr:colOff>247650</xdr:colOff>
          <xdr:row>29</xdr:row>
          <xdr:rowOff>161925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27</xdr:row>
          <xdr:rowOff>161925</xdr:rowOff>
        </xdr:from>
        <xdr:to>
          <xdr:col>6</xdr:col>
          <xdr:colOff>247650</xdr:colOff>
          <xdr:row>29</xdr:row>
          <xdr:rowOff>161925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27</xdr:row>
          <xdr:rowOff>161925</xdr:rowOff>
        </xdr:from>
        <xdr:to>
          <xdr:col>7</xdr:col>
          <xdr:colOff>247650</xdr:colOff>
          <xdr:row>29</xdr:row>
          <xdr:rowOff>161925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29</xdr:row>
          <xdr:rowOff>161925</xdr:rowOff>
        </xdr:from>
        <xdr:to>
          <xdr:col>2</xdr:col>
          <xdr:colOff>238125</xdr:colOff>
          <xdr:row>31</xdr:row>
          <xdr:rowOff>161925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29</xdr:row>
          <xdr:rowOff>161925</xdr:rowOff>
        </xdr:from>
        <xdr:to>
          <xdr:col>3</xdr:col>
          <xdr:colOff>247650</xdr:colOff>
          <xdr:row>31</xdr:row>
          <xdr:rowOff>161925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29</xdr:row>
          <xdr:rowOff>161925</xdr:rowOff>
        </xdr:from>
        <xdr:to>
          <xdr:col>4</xdr:col>
          <xdr:colOff>247650</xdr:colOff>
          <xdr:row>31</xdr:row>
          <xdr:rowOff>161925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29</xdr:row>
          <xdr:rowOff>161925</xdr:rowOff>
        </xdr:from>
        <xdr:to>
          <xdr:col>5</xdr:col>
          <xdr:colOff>247650</xdr:colOff>
          <xdr:row>31</xdr:row>
          <xdr:rowOff>161925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29</xdr:row>
          <xdr:rowOff>161925</xdr:rowOff>
        </xdr:from>
        <xdr:to>
          <xdr:col>6</xdr:col>
          <xdr:colOff>247650</xdr:colOff>
          <xdr:row>31</xdr:row>
          <xdr:rowOff>161925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29</xdr:row>
          <xdr:rowOff>161925</xdr:rowOff>
        </xdr:from>
        <xdr:to>
          <xdr:col>7</xdr:col>
          <xdr:colOff>247650</xdr:colOff>
          <xdr:row>31</xdr:row>
          <xdr:rowOff>161925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31</xdr:row>
          <xdr:rowOff>161925</xdr:rowOff>
        </xdr:from>
        <xdr:to>
          <xdr:col>2</xdr:col>
          <xdr:colOff>238125</xdr:colOff>
          <xdr:row>33</xdr:row>
          <xdr:rowOff>161925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31</xdr:row>
          <xdr:rowOff>161925</xdr:rowOff>
        </xdr:from>
        <xdr:to>
          <xdr:col>3</xdr:col>
          <xdr:colOff>247650</xdr:colOff>
          <xdr:row>33</xdr:row>
          <xdr:rowOff>161925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31</xdr:row>
          <xdr:rowOff>161925</xdr:rowOff>
        </xdr:from>
        <xdr:to>
          <xdr:col>4</xdr:col>
          <xdr:colOff>247650</xdr:colOff>
          <xdr:row>33</xdr:row>
          <xdr:rowOff>161925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31</xdr:row>
          <xdr:rowOff>161925</xdr:rowOff>
        </xdr:from>
        <xdr:to>
          <xdr:col>5</xdr:col>
          <xdr:colOff>247650</xdr:colOff>
          <xdr:row>33</xdr:row>
          <xdr:rowOff>161925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31</xdr:row>
          <xdr:rowOff>161925</xdr:rowOff>
        </xdr:from>
        <xdr:to>
          <xdr:col>6</xdr:col>
          <xdr:colOff>247650</xdr:colOff>
          <xdr:row>33</xdr:row>
          <xdr:rowOff>161925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31</xdr:row>
          <xdr:rowOff>161925</xdr:rowOff>
        </xdr:from>
        <xdr:to>
          <xdr:col>7</xdr:col>
          <xdr:colOff>247650</xdr:colOff>
          <xdr:row>33</xdr:row>
          <xdr:rowOff>161925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33</xdr:row>
          <xdr:rowOff>161925</xdr:rowOff>
        </xdr:from>
        <xdr:to>
          <xdr:col>2</xdr:col>
          <xdr:colOff>238125</xdr:colOff>
          <xdr:row>35</xdr:row>
          <xdr:rowOff>161925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33</xdr:row>
          <xdr:rowOff>161925</xdr:rowOff>
        </xdr:from>
        <xdr:to>
          <xdr:col>3</xdr:col>
          <xdr:colOff>247650</xdr:colOff>
          <xdr:row>35</xdr:row>
          <xdr:rowOff>161925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33</xdr:row>
          <xdr:rowOff>161925</xdr:rowOff>
        </xdr:from>
        <xdr:to>
          <xdr:col>4</xdr:col>
          <xdr:colOff>247650</xdr:colOff>
          <xdr:row>35</xdr:row>
          <xdr:rowOff>161925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33</xdr:row>
          <xdr:rowOff>161925</xdr:rowOff>
        </xdr:from>
        <xdr:to>
          <xdr:col>5</xdr:col>
          <xdr:colOff>247650</xdr:colOff>
          <xdr:row>35</xdr:row>
          <xdr:rowOff>161925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33</xdr:row>
          <xdr:rowOff>161925</xdr:rowOff>
        </xdr:from>
        <xdr:to>
          <xdr:col>6</xdr:col>
          <xdr:colOff>247650</xdr:colOff>
          <xdr:row>35</xdr:row>
          <xdr:rowOff>161925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33</xdr:row>
          <xdr:rowOff>161925</xdr:rowOff>
        </xdr:from>
        <xdr:to>
          <xdr:col>7</xdr:col>
          <xdr:colOff>247650</xdr:colOff>
          <xdr:row>35</xdr:row>
          <xdr:rowOff>161925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13</xdr:row>
          <xdr:rowOff>0</xdr:rowOff>
        </xdr:from>
        <xdr:to>
          <xdr:col>8</xdr:col>
          <xdr:colOff>238125</xdr:colOff>
          <xdr:row>14</xdr:row>
          <xdr:rowOff>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13</xdr:row>
          <xdr:rowOff>0</xdr:rowOff>
        </xdr:from>
        <xdr:to>
          <xdr:col>9</xdr:col>
          <xdr:colOff>257175</xdr:colOff>
          <xdr:row>14</xdr:row>
          <xdr:rowOff>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13</xdr:row>
          <xdr:rowOff>0</xdr:rowOff>
        </xdr:from>
        <xdr:to>
          <xdr:col>10</xdr:col>
          <xdr:colOff>247650</xdr:colOff>
          <xdr:row>14</xdr:row>
          <xdr:rowOff>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13</xdr:row>
          <xdr:rowOff>0</xdr:rowOff>
        </xdr:from>
        <xdr:to>
          <xdr:col>11</xdr:col>
          <xdr:colOff>257175</xdr:colOff>
          <xdr:row>14</xdr:row>
          <xdr:rowOff>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13</xdr:row>
          <xdr:rowOff>0</xdr:rowOff>
        </xdr:from>
        <xdr:to>
          <xdr:col>12</xdr:col>
          <xdr:colOff>247650</xdr:colOff>
          <xdr:row>14</xdr:row>
          <xdr:rowOff>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12</xdr:row>
          <xdr:rowOff>247650</xdr:rowOff>
        </xdr:from>
        <xdr:to>
          <xdr:col>13</xdr:col>
          <xdr:colOff>257175</xdr:colOff>
          <xdr:row>13</xdr:row>
          <xdr:rowOff>171450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13</xdr:row>
          <xdr:rowOff>161925</xdr:rowOff>
        </xdr:from>
        <xdr:to>
          <xdr:col>8</xdr:col>
          <xdr:colOff>247650</xdr:colOff>
          <xdr:row>15</xdr:row>
          <xdr:rowOff>161925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13</xdr:row>
          <xdr:rowOff>161925</xdr:rowOff>
        </xdr:from>
        <xdr:to>
          <xdr:col>9</xdr:col>
          <xdr:colOff>247650</xdr:colOff>
          <xdr:row>15</xdr:row>
          <xdr:rowOff>161925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13</xdr:row>
          <xdr:rowOff>161925</xdr:rowOff>
        </xdr:from>
        <xdr:to>
          <xdr:col>10</xdr:col>
          <xdr:colOff>247650</xdr:colOff>
          <xdr:row>15</xdr:row>
          <xdr:rowOff>161925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13</xdr:row>
          <xdr:rowOff>161925</xdr:rowOff>
        </xdr:from>
        <xdr:to>
          <xdr:col>11</xdr:col>
          <xdr:colOff>247650</xdr:colOff>
          <xdr:row>15</xdr:row>
          <xdr:rowOff>161925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13</xdr:row>
          <xdr:rowOff>161925</xdr:rowOff>
        </xdr:from>
        <xdr:to>
          <xdr:col>12</xdr:col>
          <xdr:colOff>247650</xdr:colOff>
          <xdr:row>15</xdr:row>
          <xdr:rowOff>161925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13</xdr:row>
          <xdr:rowOff>161925</xdr:rowOff>
        </xdr:from>
        <xdr:to>
          <xdr:col>13</xdr:col>
          <xdr:colOff>247650</xdr:colOff>
          <xdr:row>15</xdr:row>
          <xdr:rowOff>161925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15</xdr:row>
          <xdr:rowOff>161925</xdr:rowOff>
        </xdr:from>
        <xdr:to>
          <xdr:col>8</xdr:col>
          <xdr:colOff>247650</xdr:colOff>
          <xdr:row>17</xdr:row>
          <xdr:rowOff>161925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15</xdr:row>
          <xdr:rowOff>161925</xdr:rowOff>
        </xdr:from>
        <xdr:to>
          <xdr:col>9</xdr:col>
          <xdr:colOff>247650</xdr:colOff>
          <xdr:row>17</xdr:row>
          <xdr:rowOff>161925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15</xdr:row>
          <xdr:rowOff>161925</xdr:rowOff>
        </xdr:from>
        <xdr:to>
          <xdr:col>10</xdr:col>
          <xdr:colOff>247650</xdr:colOff>
          <xdr:row>17</xdr:row>
          <xdr:rowOff>161925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15</xdr:row>
          <xdr:rowOff>161925</xdr:rowOff>
        </xdr:from>
        <xdr:to>
          <xdr:col>11</xdr:col>
          <xdr:colOff>247650</xdr:colOff>
          <xdr:row>17</xdr:row>
          <xdr:rowOff>161925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15</xdr:row>
          <xdr:rowOff>161925</xdr:rowOff>
        </xdr:from>
        <xdr:to>
          <xdr:col>12</xdr:col>
          <xdr:colOff>247650</xdr:colOff>
          <xdr:row>17</xdr:row>
          <xdr:rowOff>161925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15</xdr:row>
          <xdr:rowOff>161925</xdr:rowOff>
        </xdr:from>
        <xdr:to>
          <xdr:col>13</xdr:col>
          <xdr:colOff>247650</xdr:colOff>
          <xdr:row>17</xdr:row>
          <xdr:rowOff>161925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17</xdr:row>
          <xdr:rowOff>161925</xdr:rowOff>
        </xdr:from>
        <xdr:to>
          <xdr:col>8</xdr:col>
          <xdr:colOff>247650</xdr:colOff>
          <xdr:row>19</xdr:row>
          <xdr:rowOff>161925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17</xdr:row>
          <xdr:rowOff>161925</xdr:rowOff>
        </xdr:from>
        <xdr:to>
          <xdr:col>9</xdr:col>
          <xdr:colOff>247650</xdr:colOff>
          <xdr:row>19</xdr:row>
          <xdr:rowOff>161925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17</xdr:row>
          <xdr:rowOff>161925</xdr:rowOff>
        </xdr:from>
        <xdr:to>
          <xdr:col>10</xdr:col>
          <xdr:colOff>247650</xdr:colOff>
          <xdr:row>19</xdr:row>
          <xdr:rowOff>161925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17</xdr:row>
          <xdr:rowOff>161925</xdr:rowOff>
        </xdr:from>
        <xdr:to>
          <xdr:col>11</xdr:col>
          <xdr:colOff>247650</xdr:colOff>
          <xdr:row>19</xdr:row>
          <xdr:rowOff>161925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17</xdr:row>
          <xdr:rowOff>161925</xdr:rowOff>
        </xdr:from>
        <xdr:to>
          <xdr:col>12</xdr:col>
          <xdr:colOff>247650</xdr:colOff>
          <xdr:row>19</xdr:row>
          <xdr:rowOff>161925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17</xdr:row>
          <xdr:rowOff>161925</xdr:rowOff>
        </xdr:from>
        <xdr:to>
          <xdr:col>13</xdr:col>
          <xdr:colOff>247650</xdr:colOff>
          <xdr:row>19</xdr:row>
          <xdr:rowOff>161925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19</xdr:row>
          <xdr:rowOff>161925</xdr:rowOff>
        </xdr:from>
        <xdr:to>
          <xdr:col>8</xdr:col>
          <xdr:colOff>247650</xdr:colOff>
          <xdr:row>21</xdr:row>
          <xdr:rowOff>161925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19</xdr:row>
          <xdr:rowOff>161925</xdr:rowOff>
        </xdr:from>
        <xdr:to>
          <xdr:col>9</xdr:col>
          <xdr:colOff>247650</xdr:colOff>
          <xdr:row>21</xdr:row>
          <xdr:rowOff>161925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19</xdr:row>
          <xdr:rowOff>161925</xdr:rowOff>
        </xdr:from>
        <xdr:to>
          <xdr:col>10</xdr:col>
          <xdr:colOff>247650</xdr:colOff>
          <xdr:row>21</xdr:row>
          <xdr:rowOff>161925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19</xdr:row>
          <xdr:rowOff>161925</xdr:rowOff>
        </xdr:from>
        <xdr:to>
          <xdr:col>11</xdr:col>
          <xdr:colOff>247650</xdr:colOff>
          <xdr:row>21</xdr:row>
          <xdr:rowOff>161925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19</xdr:row>
          <xdr:rowOff>161925</xdr:rowOff>
        </xdr:from>
        <xdr:to>
          <xdr:col>12</xdr:col>
          <xdr:colOff>247650</xdr:colOff>
          <xdr:row>21</xdr:row>
          <xdr:rowOff>161925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19</xdr:row>
          <xdr:rowOff>161925</xdr:rowOff>
        </xdr:from>
        <xdr:to>
          <xdr:col>13</xdr:col>
          <xdr:colOff>247650</xdr:colOff>
          <xdr:row>21</xdr:row>
          <xdr:rowOff>161925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21</xdr:row>
          <xdr:rowOff>161925</xdr:rowOff>
        </xdr:from>
        <xdr:to>
          <xdr:col>8</xdr:col>
          <xdr:colOff>247650</xdr:colOff>
          <xdr:row>23</xdr:row>
          <xdr:rowOff>161925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21</xdr:row>
          <xdr:rowOff>161925</xdr:rowOff>
        </xdr:from>
        <xdr:to>
          <xdr:col>9</xdr:col>
          <xdr:colOff>247650</xdr:colOff>
          <xdr:row>23</xdr:row>
          <xdr:rowOff>161925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21</xdr:row>
          <xdr:rowOff>161925</xdr:rowOff>
        </xdr:from>
        <xdr:to>
          <xdr:col>10</xdr:col>
          <xdr:colOff>247650</xdr:colOff>
          <xdr:row>23</xdr:row>
          <xdr:rowOff>161925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21</xdr:row>
          <xdr:rowOff>161925</xdr:rowOff>
        </xdr:from>
        <xdr:to>
          <xdr:col>11</xdr:col>
          <xdr:colOff>247650</xdr:colOff>
          <xdr:row>23</xdr:row>
          <xdr:rowOff>161925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21</xdr:row>
          <xdr:rowOff>161925</xdr:rowOff>
        </xdr:from>
        <xdr:to>
          <xdr:col>12</xdr:col>
          <xdr:colOff>247650</xdr:colOff>
          <xdr:row>23</xdr:row>
          <xdr:rowOff>161925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21</xdr:row>
          <xdr:rowOff>161925</xdr:rowOff>
        </xdr:from>
        <xdr:to>
          <xdr:col>13</xdr:col>
          <xdr:colOff>247650</xdr:colOff>
          <xdr:row>23</xdr:row>
          <xdr:rowOff>161925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23</xdr:row>
          <xdr:rowOff>161925</xdr:rowOff>
        </xdr:from>
        <xdr:to>
          <xdr:col>8</xdr:col>
          <xdr:colOff>247650</xdr:colOff>
          <xdr:row>25</xdr:row>
          <xdr:rowOff>161925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23</xdr:row>
          <xdr:rowOff>161925</xdr:rowOff>
        </xdr:from>
        <xdr:to>
          <xdr:col>9</xdr:col>
          <xdr:colOff>247650</xdr:colOff>
          <xdr:row>25</xdr:row>
          <xdr:rowOff>161925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23</xdr:row>
          <xdr:rowOff>161925</xdr:rowOff>
        </xdr:from>
        <xdr:to>
          <xdr:col>10</xdr:col>
          <xdr:colOff>247650</xdr:colOff>
          <xdr:row>25</xdr:row>
          <xdr:rowOff>161925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23</xdr:row>
          <xdr:rowOff>161925</xdr:rowOff>
        </xdr:from>
        <xdr:to>
          <xdr:col>11</xdr:col>
          <xdr:colOff>247650</xdr:colOff>
          <xdr:row>25</xdr:row>
          <xdr:rowOff>161925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23</xdr:row>
          <xdr:rowOff>161925</xdr:rowOff>
        </xdr:from>
        <xdr:to>
          <xdr:col>12</xdr:col>
          <xdr:colOff>247650</xdr:colOff>
          <xdr:row>25</xdr:row>
          <xdr:rowOff>161925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23</xdr:row>
          <xdr:rowOff>161925</xdr:rowOff>
        </xdr:from>
        <xdr:to>
          <xdr:col>13</xdr:col>
          <xdr:colOff>247650</xdr:colOff>
          <xdr:row>25</xdr:row>
          <xdr:rowOff>161925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25</xdr:row>
          <xdr:rowOff>161925</xdr:rowOff>
        </xdr:from>
        <xdr:to>
          <xdr:col>8</xdr:col>
          <xdr:colOff>247650</xdr:colOff>
          <xdr:row>27</xdr:row>
          <xdr:rowOff>161925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25</xdr:row>
          <xdr:rowOff>161925</xdr:rowOff>
        </xdr:from>
        <xdr:to>
          <xdr:col>9</xdr:col>
          <xdr:colOff>247650</xdr:colOff>
          <xdr:row>27</xdr:row>
          <xdr:rowOff>161925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25</xdr:row>
          <xdr:rowOff>161925</xdr:rowOff>
        </xdr:from>
        <xdr:to>
          <xdr:col>10</xdr:col>
          <xdr:colOff>247650</xdr:colOff>
          <xdr:row>27</xdr:row>
          <xdr:rowOff>161925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25</xdr:row>
          <xdr:rowOff>161925</xdr:rowOff>
        </xdr:from>
        <xdr:to>
          <xdr:col>11</xdr:col>
          <xdr:colOff>247650</xdr:colOff>
          <xdr:row>27</xdr:row>
          <xdr:rowOff>161925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25</xdr:row>
          <xdr:rowOff>161925</xdr:rowOff>
        </xdr:from>
        <xdr:to>
          <xdr:col>12</xdr:col>
          <xdr:colOff>247650</xdr:colOff>
          <xdr:row>27</xdr:row>
          <xdr:rowOff>161925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25</xdr:row>
          <xdr:rowOff>161925</xdr:rowOff>
        </xdr:from>
        <xdr:to>
          <xdr:col>13</xdr:col>
          <xdr:colOff>247650</xdr:colOff>
          <xdr:row>27</xdr:row>
          <xdr:rowOff>161925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27</xdr:row>
          <xdr:rowOff>161925</xdr:rowOff>
        </xdr:from>
        <xdr:to>
          <xdr:col>8</xdr:col>
          <xdr:colOff>247650</xdr:colOff>
          <xdr:row>29</xdr:row>
          <xdr:rowOff>161925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27</xdr:row>
          <xdr:rowOff>161925</xdr:rowOff>
        </xdr:from>
        <xdr:to>
          <xdr:col>9</xdr:col>
          <xdr:colOff>247650</xdr:colOff>
          <xdr:row>29</xdr:row>
          <xdr:rowOff>161925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27</xdr:row>
          <xdr:rowOff>161925</xdr:rowOff>
        </xdr:from>
        <xdr:to>
          <xdr:col>10</xdr:col>
          <xdr:colOff>247650</xdr:colOff>
          <xdr:row>29</xdr:row>
          <xdr:rowOff>161925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27</xdr:row>
          <xdr:rowOff>161925</xdr:rowOff>
        </xdr:from>
        <xdr:to>
          <xdr:col>11</xdr:col>
          <xdr:colOff>247650</xdr:colOff>
          <xdr:row>29</xdr:row>
          <xdr:rowOff>161925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27</xdr:row>
          <xdr:rowOff>161925</xdr:rowOff>
        </xdr:from>
        <xdr:to>
          <xdr:col>12</xdr:col>
          <xdr:colOff>247650</xdr:colOff>
          <xdr:row>29</xdr:row>
          <xdr:rowOff>161925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27</xdr:row>
          <xdr:rowOff>161925</xdr:rowOff>
        </xdr:from>
        <xdr:to>
          <xdr:col>13</xdr:col>
          <xdr:colOff>247650</xdr:colOff>
          <xdr:row>29</xdr:row>
          <xdr:rowOff>161925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29</xdr:row>
          <xdr:rowOff>161925</xdr:rowOff>
        </xdr:from>
        <xdr:to>
          <xdr:col>8</xdr:col>
          <xdr:colOff>247650</xdr:colOff>
          <xdr:row>31</xdr:row>
          <xdr:rowOff>161925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29</xdr:row>
          <xdr:rowOff>161925</xdr:rowOff>
        </xdr:from>
        <xdr:to>
          <xdr:col>9</xdr:col>
          <xdr:colOff>247650</xdr:colOff>
          <xdr:row>31</xdr:row>
          <xdr:rowOff>161925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29</xdr:row>
          <xdr:rowOff>161925</xdr:rowOff>
        </xdr:from>
        <xdr:to>
          <xdr:col>10</xdr:col>
          <xdr:colOff>247650</xdr:colOff>
          <xdr:row>31</xdr:row>
          <xdr:rowOff>161925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29</xdr:row>
          <xdr:rowOff>161925</xdr:rowOff>
        </xdr:from>
        <xdr:to>
          <xdr:col>11</xdr:col>
          <xdr:colOff>247650</xdr:colOff>
          <xdr:row>31</xdr:row>
          <xdr:rowOff>161925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29</xdr:row>
          <xdr:rowOff>161925</xdr:rowOff>
        </xdr:from>
        <xdr:to>
          <xdr:col>12</xdr:col>
          <xdr:colOff>247650</xdr:colOff>
          <xdr:row>31</xdr:row>
          <xdr:rowOff>161925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29</xdr:row>
          <xdr:rowOff>161925</xdr:rowOff>
        </xdr:from>
        <xdr:to>
          <xdr:col>13</xdr:col>
          <xdr:colOff>247650</xdr:colOff>
          <xdr:row>31</xdr:row>
          <xdr:rowOff>161925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31</xdr:row>
          <xdr:rowOff>161925</xdr:rowOff>
        </xdr:from>
        <xdr:to>
          <xdr:col>8</xdr:col>
          <xdr:colOff>247650</xdr:colOff>
          <xdr:row>33</xdr:row>
          <xdr:rowOff>161925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31</xdr:row>
          <xdr:rowOff>161925</xdr:rowOff>
        </xdr:from>
        <xdr:to>
          <xdr:col>9</xdr:col>
          <xdr:colOff>247650</xdr:colOff>
          <xdr:row>33</xdr:row>
          <xdr:rowOff>161925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31</xdr:row>
          <xdr:rowOff>161925</xdr:rowOff>
        </xdr:from>
        <xdr:to>
          <xdr:col>10</xdr:col>
          <xdr:colOff>247650</xdr:colOff>
          <xdr:row>33</xdr:row>
          <xdr:rowOff>161925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31</xdr:row>
          <xdr:rowOff>161925</xdr:rowOff>
        </xdr:from>
        <xdr:to>
          <xdr:col>11</xdr:col>
          <xdr:colOff>247650</xdr:colOff>
          <xdr:row>33</xdr:row>
          <xdr:rowOff>161925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31</xdr:row>
          <xdr:rowOff>161925</xdr:rowOff>
        </xdr:from>
        <xdr:to>
          <xdr:col>12</xdr:col>
          <xdr:colOff>247650</xdr:colOff>
          <xdr:row>33</xdr:row>
          <xdr:rowOff>161925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31</xdr:row>
          <xdr:rowOff>161925</xdr:rowOff>
        </xdr:from>
        <xdr:to>
          <xdr:col>13</xdr:col>
          <xdr:colOff>247650</xdr:colOff>
          <xdr:row>33</xdr:row>
          <xdr:rowOff>161925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33</xdr:row>
          <xdr:rowOff>161925</xdr:rowOff>
        </xdr:from>
        <xdr:to>
          <xdr:col>8</xdr:col>
          <xdr:colOff>247650</xdr:colOff>
          <xdr:row>35</xdr:row>
          <xdr:rowOff>161925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33</xdr:row>
          <xdr:rowOff>161925</xdr:rowOff>
        </xdr:from>
        <xdr:to>
          <xdr:col>9</xdr:col>
          <xdr:colOff>247650</xdr:colOff>
          <xdr:row>35</xdr:row>
          <xdr:rowOff>161925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33</xdr:row>
          <xdr:rowOff>161925</xdr:rowOff>
        </xdr:from>
        <xdr:to>
          <xdr:col>10</xdr:col>
          <xdr:colOff>247650</xdr:colOff>
          <xdr:row>35</xdr:row>
          <xdr:rowOff>161925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33</xdr:row>
          <xdr:rowOff>161925</xdr:rowOff>
        </xdr:from>
        <xdr:to>
          <xdr:col>11</xdr:col>
          <xdr:colOff>247650</xdr:colOff>
          <xdr:row>35</xdr:row>
          <xdr:rowOff>161925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161925</xdr:rowOff>
        </xdr:from>
        <xdr:to>
          <xdr:col>12</xdr:col>
          <xdr:colOff>247650</xdr:colOff>
          <xdr:row>35</xdr:row>
          <xdr:rowOff>161925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33</xdr:row>
          <xdr:rowOff>161925</xdr:rowOff>
        </xdr:from>
        <xdr:to>
          <xdr:col>13</xdr:col>
          <xdr:colOff>247650</xdr:colOff>
          <xdr:row>35</xdr:row>
          <xdr:rowOff>161925</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12</xdr:row>
          <xdr:rowOff>247650</xdr:rowOff>
        </xdr:from>
        <xdr:to>
          <xdr:col>14</xdr:col>
          <xdr:colOff>257175</xdr:colOff>
          <xdr:row>13</xdr:row>
          <xdr:rowOff>171450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12</xdr:row>
          <xdr:rowOff>247650</xdr:rowOff>
        </xdr:from>
        <xdr:to>
          <xdr:col>15</xdr:col>
          <xdr:colOff>247650</xdr:colOff>
          <xdr:row>13</xdr:row>
          <xdr:rowOff>171450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12</xdr:row>
          <xdr:rowOff>247650</xdr:rowOff>
        </xdr:from>
        <xdr:to>
          <xdr:col>16</xdr:col>
          <xdr:colOff>257175</xdr:colOff>
          <xdr:row>13</xdr:row>
          <xdr:rowOff>171450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xdr:row>
          <xdr:rowOff>161925</xdr:rowOff>
        </xdr:from>
        <xdr:to>
          <xdr:col>14</xdr:col>
          <xdr:colOff>247650</xdr:colOff>
          <xdr:row>15</xdr:row>
          <xdr:rowOff>161925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13</xdr:row>
          <xdr:rowOff>161925</xdr:rowOff>
        </xdr:from>
        <xdr:to>
          <xdr:col>15</xdr:col>
          <xdr:colOff>247650</xdr:colOff>
          <xdr:row>15</xdr:row>
          <xdr:rowOff>161925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15</xdr:row>
          <xdr:rowOff>161925</xdr:rowOff>
        </xdr:from>
        <xdr:to>
          <xdr:col>14</xdr:col>
          <xdr:colOff>247650</xdr:colOff>
          <xdr:row>17</xdr:row>
          <xdr:rowOff>161925</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15</xdr:row>
          <xdr:rowOff>161925</xdr:rowOff>
        </xdr:from>
        <xdr:to>
          <xdr:col>15</xdr:col>
          <xdr:colOff>247650</xdr:colOff>
          <xdr:row>17</xdr:row>
          <xdr:rowOff>161925</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15</xdr:row>
          <xdr:rowOff>161925</xdr:rowOff>
        </xdr:from>
        <xdr:to>
          <xdr:col>16</xdr:col>
          <xdr:colOff>247650</xdr:colOff>
          <xdr:row>17</xdr:row>
          <xdr:rowOff>161925</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17</xdr:row>
          <xdr:rowOff>161925</xdr:rowOff>
        </xdr:from>
        <xdr:to>
          <xdr:col>14</xdr:col>
          <xdr:colOff>247650</xdr:colOff>
          <xdr:row>19</xdr:row>
          <xdr:rowOff>161925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17</xdr:row>
          <xdr:rowOff>161925</xdr:rowOff>
        </xdr:from>
        <xdr:to>
          <xdr:col>15</xdr:col>
          <xdr:colOff>247650</xdr:colOff>
          <xdr:row>19</xdr:row>
          <xdr:rowOff>161925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19</xdr:row>
          <xdr:rowOff>161925</xdr:rowOff>
        </xdr:from>
        <xdr:to>
          <xdr:col>14</xdr:col>
          <xdr:colOff>247650</xdr:colOff>
          <xdr:row>21</xdr:row>
          <xdr:rowOff>161925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19</xdr:row>
          <xdr:rowOff>161925</xdr:rowOff>
        </xdr:from>
        <xdr:to>
          <xdr:col>15</xdr:col>
          <xdr:colOff>247650</xdr:colOff>
          <xdr:row>21</xdr:row>
          <xdr:rowOff>161925</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19</xdr:row>
          <xdr:rowOff>161925</xdr:rowOff>
        </xdr:from>
        <xdr:to>
          <xdr:col>16</xdr:col>
          <xdr:colOff>247650</xdr:colOff>
          <xdr:row>21</xdr:row>
          <xdr:rowOff>161925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21</xdr:row>
          <xdr:rowOff>161925</xdr:rowOff>
        </xdr:from>
        <xdr:to>
          <xdr:col>14</xdr:col>
          <xdr:colOff>247650</xdr:colOff>
          <xdr:row>23</xdr:row>
          <xdr:rowOff>161925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21</xdr:row>
          <xdr:rowOff>161925</xdr:rowOff>
        </xdr:from>
        <xdr:to>
          <xdr:col>15</xdr:col>
          <xdr:colOff>247650</xdr:colOff>
          <xdr:row>23</xdr:row>
          <xdr:rowOff>161925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23</xdr:row>
          <xdr:rowOff>161925</xdr:rowOff>
        </xdr:from>
        <xdr:to>
          <xdr:col>14</xdr:col>
          <xdr:colOff>247650</xdr:colOff>
          <xdr:row>25</xdr:row>
          <xdr:rowOff>161925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23</xdr:row>
          <xdr:rowOff>161925</xdr:rowOff>
        </xdr:from>
        <xdr:to>
          <xdr:col>15</xdr:col>
          <xdr:colOff>247650</xdr:colOff>
          <xdr:row>25</xdr:row>
          <xdr:rowOff>161925</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23</xdr:row>
          <xdr:rowOff>161925</xdr:rowOff>
        </xdr:from>
        <xdr:to>
          <xdr:col>16</xdr:col>
          <xdr:colOff>247650</xdr:colOff>
          <xdr:row>25</xdr:row>
          <xdr:rowOff>161925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25</xdr:row>
          <xdr:rowOff>161925</xdr:rowOff>
        </xdr:from>
        <xdr:to>
          <xdr:col>14</xdr:col>
          <xdr:colOff>247650</xdr:colOff>
          <xdr:row>27</xdr:row>
          <xdr:rowOff>161925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25</xdr:row>
          <xdr:rowOff>161925</xdr:rowOff>
        </xdr:from>
        <xdr:to>
          <xdr:col>15</xdr:col>
          <xdr:colOff>247650</xdr:colOff>
          <xdr:row>27</xdr:row>
          <xdr:rowOff>161925</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27</xdr:row>
          <xdr:rowOff>161925</xdr:rowOff>
        </xdr:from>
        <xdr:to>
          <xdr:col>14</xdr:col>
          <xdr:colOff>247650</xdr:colOff>
          <xdr:row>29</xdr:row>
          <xdr:rowOff>161925</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27</xdr:row>
          <xdr:rowOff>161925</xdr:rowOff>
        </xdr:from>
        <xdr:to>
          <xdr:col>15</xdr:col>
          <xdr:colOff>247650</xdr:colOff>
          <xdr:row>29</xdr:row>
          <xdr:rowOff>161925</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27</xdr:row>
          <xdr:rowOff>161925</xdr:rowOff>
        </xdr:from>
        <xdr:to>
          <xdr:col>16</xdr:col>
          <xdr:colOff>247650</xdr:colOff>
          <xdr:row>29</xdr:row>
          <xdr:rowOff>161925</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29</xdr:row>
          <xdr:rowOff>161925</xdr:rowOff>
        </xdr:from>
        <xdr:to>
          <xdr:col>14</xdr:col>
          <xdr:colOff>247650</xdr:colOff>
          <xdr:row>31</xdr:row>
          <xdr:rowOff>161925</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29</xdr:row>
          <xdr:rowOff>161925</xdr:rowOff>
        </xdr:from>
        <xdr:to>
          <xdr:col>15</xdr:col>
          <xdr:colOff>247650</xdr:colOff>
          <xdr:row>31</xdr:row>
          <xdr:rowOff>161925</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31</xdr:row>
          <xdr:rowOff>161925</xdr:rowOff>
        </xdr:from>
        <xdr:to>
          <xdr:col>14</xdr:col>
          <xdr:colOff>247650</xdr:colOff>
          <xdr:row>33</xdr:row>
          <xdr:rowOff>161925</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31</xdr:row>
          <xdr:rowOff>161925</xdr:rowOff>
        </xdr:from>
        <xdr:to>
          <xdr:col>15</xdr:col>
          <xdr:colOff>247650</xdr:colOff>
          <xdr:row>33</xdr:row>
          <xdr:rowOff>161925</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31</xdr:row>
          <xdr:rowOff>161925</xdr:rowOff>
        </xdr:from>
        <xdr:to>
          <xdr:col>16</xdr:col>
          <xdr:colOff>247650</xdr:colOff>
          <xdr:row>33</xdr:row>
          <xdr:rowOff>161925</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33</xdr:row>
          <xdr:rowOff>161925</xdr:rowOff>
        </xdr:from>
        <xdr:to>
          <xdr:col>14</xdr:col>
          <xdr:colOff>247650</xdr:colOff>
          <xdr:row>35</xdr:row>
          <xdr:rowOff>161925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33</xdr:row>
          <xdr:rowOff>161925</xdr:rowOff>
        </xdr:from>
        <xdr:to>
          <xdr:col>15</xdr:col>
          <xdr:colOff>247650</xdr:colOff>
          <xdr:row>35</xdr:row>
          <xdr:rowOff>161925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12</xdr:row>
          <xdr:rowOff>247650</xdr:rowOff>
        </xdr:from>
        <xdr:to>
          <xdr:col>1</xdr:col>
          <xdr:colOff>247650</xdr:colOff>
          <xdr:row>13</xdr:row>
          <xdr:rowOff>171450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13</xdr:row>
          <xdr:rowOff>161925</xdr:rowOff>
        </xdr:from>
        <xdr:to>
          <xdr:col>1</xdr:col>
          <xdr:colOff>247650</xdr:colOff>
          <xdr:row>15</xdr:row>
          <xdr:rowOff>161925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15</xdr:row>
          <xdr:rowOff>161925</xdr:rowOff>
        </xdr:from>
        <xdr:to>
          <xdr:col>1</xdr:col>
          <xdr:colOff>247650</xdr:colOff>
          <xdr:row>17</xdr:row>
          <xdr:rowOff>161925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17</xdr:row>
          <xdr:rowOff>161925</xdr:rowOff>
        </xdr:from>
        <xdr:to>
          <xdr:col>1</xdr:col>
          <xdr:colOff>247650</xdr:colOff>
          <xdr:row>19</xdr:row>
          <xdr:rowOff>161925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19</xdr:row>
          <xdr:rowOff>161925</xdr:rowOff>
        </xdr:from>
        <xdr:to>
          <xdr:col>1</xdr:col>
          <xdr:colOff>247650</xdr:colOff>
          <xdr:row>21</xdr:row>
          <xdr:rowOff>161925</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21</xdr:row>
          <xdr:rowOff>161925</xdr:rowOff>
        </xdr:from>
        <xdr:to>
          <xdr:col>1</xdr:col>
          <xdr:colOff>247650</xdr:colOff>
          <xdr:row>23</xdr:row>
          <xdr:rowOff>161925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23</xdr:row>
          <xdr:rowOff>161925</xdr:rowOff>
        </xdr:from>
        <xdr:to>
          <xdr:col>1</xdr:col>
          <xdr:colOff>247650</xdr:colOff>
          <xdr:row>25</xdr:row>
          <xdr:rowOff>161925</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25</xdr:row>
          <xdr:rowOff>161925</xdr:rowOff>
        </xdr:from>
        <xdr:to>
          <xdr:col>1</xdr:col>
          <xdr:colOff>247650</xdr:colOff>
          <xdr:row>27</xdr:row>
          <xdr:rowOff>161925</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27</xdr:row>
          <xdr:rowOff>161925</xdr:rowOff>
        </xdr:from>
        <xdr:to>
          <xdr:col>1</xdr:col>
          <xdr:colOff>247650</xdr:colOff>
          <xdr:row>29</xdr:row>
          <xdr:rowOff>161925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29</xdr:row>
          <xdr:rowOff>161925</xdr:rowOff>
        </xdr:from>
        <xdr:to>
          <xdr:col>1</xdr:col>
          <xdr:colOff>247650</xdr:colOff>
          <xdr:row>31</xdr:row>
          <xdr:rowOff>161925</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31</xdr:row>
          <xdr:rowOff>161925</xdr:rowOff>
        </xdr:from>
        <xdr:to>
          <xdr:col>1</xdr:col>
          <xdr:colOff>247650</xdr:colOff>
          <xdr:row>33</xdr:row>
          <xdr:rowOff>161925</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647700</xdr:colOff>
          <xdr:row>33</xdr:row>
          <xdr:rowOff>161925</xdr:rowOff>
        </xdr:from>
        <xdr:to>
          <xdr:col>1</xdr:col>
          <xdr:colOff>247650</xdr:colOff>
          <xdr:row>35</xdr:row>
          <xdr:rowOff>161925</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12</xdr:row>
          <xdr:rowOff>247650</xdr:rowOff>
        </xdr:from>
        <xdr:to>
          <xdr:col>2</xdr:col>
          <xdr:colOff>238125</xdr:colOff>
          <xdr:row>13</xdr:row>
          <xdr:rowOff>171450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xdr:twoCellAnchor editAs="absolute">
    <xdr:from>
      <xdr:col>0</xdr:col>
      <xdr:colOff>152400</xdr:colOff>
      <xdr:row>0</xdr:row>
      <xdr:rowOff>133350</xdr:rowOff>
    </xdr:from>
    <xdr:to>
      <xdr:col>4</xdr:col>
      <xdr:colOff>71419</xdr:colOff>
      <xdr:row>5</xdr:row>
      <xdr:rowOff>139634</xdr:rowOff>
    </xdr:to>
    <xdr:pic>
      <xdr:nvPicPr>
        <xdr:cNvPr id="191" name="Picture 19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33350"/>
          <a:ext cx="1471594" cy="1034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1</xdr:col>
      <xdr:colOff>1281094</xdr:colOff>
      <xdr:row>6</xdr:row>
      <xdr:rowOff>34859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8575"/>
          <a:ext cx="1404919" cy="103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72"/>
  <sheetViews>
    <sheetView showGridLines="0" showZeros="0" tabSelected="1" zoomScaleNormal="100" workbookViewId="0">
      <selection activeCell="F4" sqref="F4:L4"/>
    </sheetView>
  </sheetViews>
  <sheetFormatPr defaultColWidth="9" defaultRowHeight="12.75" x14ac:dyDescent="0.2"/>
  <cols>
    <col min="1" max="1" width="9.85546875" style="6" customWidth="1"/>
    <col min="2" max="17" width="4.140625" style="6" customWidth="1"/>
    <col min="18" max="18" width="8.28515625" style="6" customWidth="1"/>
    <col min="19" max="19" width="9" style="6" customWidth="1"/>
    <col min="20" max="20" width="2" style="6" customWidth="1"/>
    <col min="21" max="21" width="7" style="6" customWidth="1"/>
    <col min="22" max="16384" width="9" style="6"/>
  </cols>
  <sheetData>
    <row r="1" spans="1:23" ht="27.75" customHeight="1" thickBot="1" x14ac:dyDescent="0.25">
      <c r="A1" s="10"/>
      <c r="B1" s="10"/>
      <c r="C1" s="11"/>
      <c r="D1" s="11"/>
      <c r="E1" s="12"/>
      <c r="F1" s="230" t="s">
        <v>0</v>
      </c>
      <c r="G1" s="230"/>
      <c r="H1" s="230"/>
      <c r="I1" s="230"/>
      <c r="J1" s="230"/>
      <c r="K1" s="230"/>
      <c r="L1" s="230"/>
      <c r="M1" s="230"/>
      <c r="N1" s="230"/>
      <c r="O1" s="230"/>
      <c r="P1" s="230"/>
      <c r="Q1" s="230"/>
      <c r="R1" s="230"/>
      <c r="S1" s="230"/>
      <c r="T1" s="230"/>
      <c r="U1" s="230"/>
      <c r="V1" s="5"/>
      <c r="W1" s="5"/>
    </row>
    <row r="2" spans="1:23" s="2" customFormat="1" ht="12.75" customHeight="1" x14ac:dyDescent="0.2">
      <c r="A2" s="10"/>
      <c r="B2" s="10"/>
      <c r="C2" s="11"/>
      <c r="D2" s="11"/>
      <c r="E2" s="11"/>
      <c r="F2" s="190" t="s">
        <v>1</v>
      </c>
      <c r="G2" s="190"/>
      <c r="H2" s="190"/>
      <c r="I2" s="190"/>
      <c r="J2" s="190"/>
      <c r="K2" s="190"/>
      <c r="L2" s="190"/>
      <c r="M2" s="190"/>
      <c r="N2" s="190"/>
      <c r="O2" s="190"/>
      <c r="P2" s="190"/>
      <c r="Q2" s="190"/>
      <c r="R2" s="190"/>
      <c r="S2" s="190"/>
      <c r="T2" s="190"/>
      <c r="U2" s="190"/>
      <c r="V2" s="3"/>
      <c r="W2" s="5"/>
    </row>
    <row r="3" spans="1:23" s="2" customFormat="1" ht="11.25" customHeight="1" x14ac:dyDescent="0.2">
      <c r="A3" s="10"/>
      <c r="B3" s="237"/>
      <c r="C3" s="237"/>
      <c r="D3" s="59"/>
      <c r="E3" s="60"/>
      <c r="F3" s="129" t="s">
        <v>2</v>
      </c>
      <c r="G3" s="129"/>
      <c r="H3" s="129"/>
      <c r="I3" s="129"/>
      <c r="J3" s="129"/>
      <c r="K3" s="129"/>
      <c r="L3" s="130"/>
      <c r="M3" s="193" t="s">
        <v>3</v>
      </c>
      <c r="N3" s="129"/>
      <c r="O3" s="129"/>
      <c r="P3" s="129"/>
      <c r="Q3" s="129"/>
      <c r="R3" s="130"/>
      <c r="S3" s="193" t="s">
        <v>4</v>
      </c>
      <c r="T3" s="129"/>
      <c r="U3" s="129"/>
      <c r="V3" s="3"/>
      <c r="W3" s="5"/>
    </row>
    <row r="4" spans="1:23" ht="19.5" customHeight="1" x14ac:dyDescent="0.2">
      <c r="A4" s="10"/>
      <c r="B4" s="10"/>
      <c r="C4" s="10"/>
      <c r="D4" s="59"/>
      <c r="E4" s="59"/>
      <c r="F4" s="131"/>
      <c r="G4" s="131"/>
      <c r="H4" s="131"/>
      <c r="I4" s="131"/>
      <c r="J4" s="131"/>
      <c r="K4" s="131"/>
      <c r="L4" s="132"/>
      <c r="M4" s="126"/>
      <c r="N4" s="127"/>
      <c r="O4" s="127"/>
      <c r="P4" s="127"/>
      <c r="Q4" s="127"/>
      <c r="R4" s="128"/>
      <c r="S4" s="234"/>
      <c r="T4" s="235"/>
      <c r="U4" s="235"/>
      <c r="W4" s="2"/>
    </row>
    <row r="5" spans="1:23" s="2" customFormat="1" ht="9.75" customHeight="1" x14ac:dyDescent="0.2">
      <c r="A5" s="238"/>
      <c r="B5" s="238"/>
      <c r="C5" s="238"/>
      <c r="D5" s="65"/>
      <c r="E5" s="61"/>
      <c r="F5" s="129" t="s">
        <v>5</v>
      </c>
      <c r="G5" s="129"/>
      <c r="H5" s="129"/>
      <c r="I5" s="129"/>
      <c r="J5" s="129"/>
      <c r="K5" s="129"/>
      <c r="L5" s="129"/>
      <c r="M5" s="129"/>
      <c r="N5" s="129"/>
      <c r="O5" s="130"/>
      <c r="P5" s="193" t="s">
        <v>6</v>
      </c>
      <c r="Q5" s="129"/>
      <c r="R5" s="129"/>
      <c r="S5" s="129"/>
      <c r="T5" s="129"/>
      <c r="U5" s="129"/>
      <c r="V5" s="3"/>
      <c r="W5" s="5"/>
    </row>
    <row r="6" spans="1:23" s="2" customFormat="1" ht="19.5" customHeight="1" x14ac:dyDescent="0.2">
      <c r="A6" s="65"/>
      <c r="B6" s="65"/>
      <c r="C6" s="65"/>
      <c r="D6" s="65"/>
      <c r="E6" s="61"/>
      <c r="F6" s="131"/>
      <c r="G6" s="131"/>
      <c r="H6" s="131"/>
      <c r="I6" s="131"/>
      <c r="J6" s="131"/>
      <c r="K6" s="131"/>
      <c r="L6" s="131"/>
      <c r="M6" s="131"/>
      <c r="N6" s="131"/>
      <c r="O6" s="132"/>
      <c r="P6" s="226"/>
      <c r="Q6" s="131"/>
      <c r="R6" s="131"/>
      <c r="S6" s="131"/>
      <c r="T6" s="131"/>
      <c r="U6" s="131"/>
      <c r="V6" s="3"/>
      <c r="W6" s="5"/>
    </row>
    <row r="7" spans="1:23" s="2" customFormat="1" ht="6" customHeight="1" thickBot="1" x14ac:dyDescent="0.25">
      <c r="A7" s="62"/>
      <c r="B7" s="62"/>
      <c r="C7" s="62"/>
      <c r="D7" s="62"/>
      <c r="E7" s="63"/>
      <c r="F7" s="64"/>
      <c r="G7" s="64"/>
      <c r="H7" s="64"/>
      <c r="I7" s="64"/>
      <c r="J7" s="64"/>
      <c r="K7" s="64"/>
      <c r="L7" s="64"/>
      <c r="M7" s="64"/>
      <c r="N7" s="64"/>
      <c r="O7" s="64"/>
      <c r="P7" s="64"/>
      <c r="Q7" s="64"/>
      <c r="R7" s="64"/>
      <c r="S7" s="64"/>
      <c r="T7" s="64"/>
      <c r="U7" s="64"/>
      <c r="V7" s="3"/>
      <c r="W7" s="5"/>
    </row>
    <row r="8" spans="1:23" s="112" customFormat="1" ht="21" customHeight="1" x14ac:dyDescent="0.2">
      <c r="A8" s="231" t="s">
        <v>7</v>
      </c>
      <c r="B8" s="231"/>
      <c r="C8" s="231"/>
      <c r="D8" s="231"/>
      <c r="E8" s="231"/>
      <c r="F8" s="231"/>
      <c r="G8" s="231"/>
      <c r="H8" s="231"/>
      <c r="I8" s="231"/>
      <c r="J8" s="231"/>
      <c r="K8" s="231"/>
      <c r="L8" s="231"/>
      <c r="M8" s="231"/>
      <c r="N8" s="231"/>
      <c r="O8" s="231"/>
      <c r="P8" s="231"/>
      <c r="Q8" s="231"/>
      <c r="R8" s="231"/>
      <c r="S8" s="231"/>
      <c r="T8" s="231"/>
      <c r="U8" s="231"/>
      <c r="V8" s="110"/>
      <c r="W8" s="111"/>
    </row>
    <row r="9" spans="1:23" s="2" customFormat="1" ht="9.75" customHeight="1" x14ac:dyDescent="0.2">
      <c r="A9" s="129" t="s">
        <v>8</v>
      </c>
      <c r="B9" s="129"/>
      <c r="C9" s="129"/>
      <c r="D9" s="129"/>
      <c r="E9" s="129"/>
      <c r="F9" s="129"/>
      <c r="G9" s="129"/>
      <c r="H9" s="129"/>
      <c r="I9" s="129"/>
      <c r="J9" s="129"/>
      <c r="K9" s="130"/>
      <c r="L9" s="193" t="s">
        <v>9</v>
      </c>
      <c r="M9" s="129"/>
      <c r="N9" s="129"/>
      <c r="O9" s="129"/>
      <c r="P9" s="129"/>
      <c r="Q9" s="129"/>
      <c r="R9" s="129"/>
      <c r="S9" s="129"/>
      <c r="T9" s="129"/>
      <c r="U9" s="129"/>
      <c r="V9" s="3"/>
      <c r="W9" s="5"/>
    </row>
    <row r="10" spans="1:23" s="2" customFormat="1" ht="19.5" customHeight="1" x14ac:dyDescent="0.2">
      <c r="A10" s="131"/>
      <c r="B10" s="131"/>
      <c r="C10" s="131"/>
      <c r="D10" s="131"/>
      <c r="E10" s="131"/>
      <c r="F10" s="131"/>
      <c r="G10" s="131"/>
      <c r="H10" s="131"/>
      <c r="I10" s="131"/>
      <c r="J10" s="131"/>
      <c r="K10" s="132"/>
      <c r="L10" s="226"/>
      <c r="M10" s="131"/>
      <c r="N10" s="131"/>
      <c r="O10" s="131"/>
      <c r="P10" s="131"/>
      <c r="Q10" s="131"/>
      <c r="R10" s="131"/>
      <c r="S10" s="131"/>
      <c r="T10" s="131"/>
      <c r="U10" s="131"/>
      <c r="V10" s="3"/>
      <c r="W10" s="5"/>
    </row>
    <row r="11" spans="1:23" s="2" customFormat="1" ht="18.75" customHeight="1" x14ac:dyDescent="0.2">
      <c r="A11" s="129" t="s">
        <v>10</v>
      </c>
      <c r="B11" s="129"/>
      <c r="C11" s="129"/>
      <c r="D11" s="129"/>
      <c r="E11" s="129"/>
      <c r="F11" s="129"/>
      <c r="G11" s="129"/>
      <c r="H11" s="129"/>
      <c r="I11" s="129"/>
      <c r="J11" s="129"/>
      <c r="K11" s="129"/>
      <c r="L11" s="129"/>
      <c r="M11" s="129"/>
      <c r="N11" s="129"/>
      <c r="O11" s="130"/>
      <c r="P11" s="136" t="s">
        <v>11</v>
      </c>
      <c r="Q11" s="137"/>
      <c r="R11" s="140"/>
      <c r="S11" s="136" t="s">
        <v>12</v>
      </c>
      <c r="T11" s="137"/>
      <c r="U11" s="137"/>
      <c r="V11" s="3"/>
      <c r="W11" s="5"/>
    </row>
    <row r="12" spans="1:23" s="2" customFormat="1" ht="19.5" customHeight="1" thickBot="1" x14ac:dyDescent="0.25">
      <c r="A12" s="144"/>
      <c r="B12" s="144"/>
      <c r="C12" s="144"/>
      <c r="D12" s="144"/>
      <c r="E12" s="144"/>
      <c r="F12" s="144"/>
      <c r="G12" s="144"/>
      <c r="H12" s="144"/>
      <c r="I12" s="144"/>
      <c r="J12" s="144"/>
      <c r="K12" s="144"/>
      <c r="L12" s="144"/>
      <c r="M12" s="144"/>
      <c r="N12" s="144"/>
      <c r="O12" s="145"/>
      <c r="P12" s="141"/>
      <c r="Q12" s="142"/>
      <c r="R12" s="143"/>
      <c r="S12" s="138"/>
      <c r="T12" s="139"/>
      <c r="U12" s="139"/>
      <c r="V12" s="3"/>
      <c r="W12" s="5"/>
    </row>
    <row r="13" spans="1:23" s="2" customFormat="1" ht="20.25" customHeight="1" thickBot="1" x14ac:dyDescent="0.25">
      <c r="A13" s="68" t="s">
        <v>13</v>
      </c>
      <c r="B13" s="232" t="s">
        <v>14</v>
      </c>
      <c r="C13" s="233"/>
      <c r="D13" s="233"/>
      <c r="E13" s="233"/>
      <c r="F13" s="233"/>
      <c r="G13" s="233"/>
      <c r="H13" s="233"/>
      <c r="I13" s="233"/>
      <c r="J13" s="233"/>
      <c r="K13" s="233"/>
      <c r="L13" s="233"/>
      <c r="M13" s="233"/>
      <c r="N13" s="233"/>
      <c r="O13" s="233"/>
      <c r="P13" s="233"/>
      <c r="Q13" s="236"/>
      <c r="R13" s="232" t="s">
        <v>15</v>
      </c>
      <c r="S13" s="233"/>
      <c r="T13" s="233"/>
      <c r="U13" s="233"/>
    </row>
    <row r="14" spans="1:23" s="2" customFormat="1" ht="14.25" customHeight="1" x14ac:dyDescent="0.2">
      <c r="A14" s="160" t="s">
        <v>16</v>
      </c>
      <c r="B14" s="114">
        <v>1</v>
      </c>
      <c r="C14" s="115">
        <v>2</v>
      </c>
      <c r="D14" s="115">
        <v>3</v>
      </c>
      <c r="E14" s="115">
        <v>4</v>
      </c>
      <c r="F14" s="115">
        <v>5</v>
      </c>
      <c r="G14" s="115">
        <v>6</v>
      </c>
      <c r="H14" s="115">
        <v>7</v>
      </c>
      <c r="I14" s="115">
        <v>8</v>
      </c>
      <c r="J14" s="115">
        <v>9</v>
      </c>
      <c r="K14" s="115">
        <v>10</v>
      </c>
      <c r="L14" s="115">
        <v>11</v>
      </c>
      <c r="M14" s="115">
        <v>12</v>
      </c>
      <c r="N14" s="115">
        <v>13</v>
      </c>
      <c r="O14" s="115">
        <v>14</v>
      </c>
      <c r="P14" s="115">
        <v>15</v>
      </c>
      <c r="Q14" s="115">
        <v>16</v>
      </c>
      <c r="R14" s="219" t="s">
        <v>17</v>
      </c>
      <c r="S14" s="220"/>
      <c r="T14" s="220"/>
      <c r="U14" s="220"/>
    </row>
    <row r="15" spans="1:23" s="2" customFormat="1" ht="13.5" hidden="1" customHeight="1" x14ac:dyDescent="0.2">
      <c r="A15" s="160"/>
      <c r="B15" s="116" t="b">
        <v>0</v>
      </c>
      <c r="C15" s="117" t="b">
        <v>0</v>
      </c>
      <c r="D15" s="117" t="b">
        <v>0</v>
      </c>
      <c r="E15" s="117" t="b">
        <v>0</v>
      </c>
      <c r="F15" s="117" t="b">
        <v>0</v>
      </c>
      <c r="G15" s="117" t="b">
        <v>0</v>
      </c>
      <c r="H15" s="117" t="b">
        <v>0</v>
      </c>
      <c r="I15" s="117" t="b">
        <v>0</v>
      </c>
      <c r="J15" s="117" t="b">
        <v>0</v>
      </c>
      <c r="K15" s="117" t="b">
        <v>0</v>
      </c>
      <c r="L15" s="117" t="b">
        <v>0</v>
      </c>
      <c r="M15" s="117" t="b">
        <v>0</v>
      </c>
      <c r="N15" s="117" t="b">
        <v>0</v>
      </c>
      <c r="O15" s="117" t="b">
        <v>0</v>
      </c>
      <c r="P15" s="117" t="b">
        <v>0</v>
      </c>
      <c r="Q15" s="117" t="b">
        <v>0</v>
      </c>
      <c r="R15" s="91"/>
      <c r="S15" s="92"/>
      <c r="T15" s="92"/>
      <c r="U15" s="92"/>
    </row>
    <row r="16" spans="1:23" s="2" customFormat="1" ht="14.25" customHeight="1" thickBot="1" x14ac:dyDescent="0.25">
      <c r="A16" s="161"/>
      <c r="B16" s="118">
        <v>17</v>
      </c>
      <c r="C16" s="119">
        <v>18</v>
      </c>
      <c r="D16" s="119">
        <v>19</v>
      </c>
      <c r="E16" s="119">
        <v>20</v>
      </c>
      <c r="F16" s="119">
        <v>21</v>
      </c>
      <c r="G16" s="119">
        <v>22</v>
      </c>
      <c r="H16" s="119">
        <v>23</v>
      </c>
      <c r="I16" s="119">
        <v>24</v>
      </c>
      <c r="J16" s="119">
        <v>25</v>
      </c>
      <c r="K16" s="119">
        <v>26</v>
      </c>
      <c r="L16" s="119">
        <v>27</v>
      </c>
      <c r="M16" s="119">
        <v>28</v>
      </c>
      <c r="N16" s="119">
        <v>29</v>
      </c>
      <c r="O16" s="119">
        <v>30</v>
      </c>
      <c r="P16" s="119">
        <v>31</v>
      </c>
      <c r="Q16" s="119"/>
      <c r="R16" s="221">
        <f>ROUND((COUNTIF($B$15:$Q$15,TRUE)+COUNTIF($B$17:$Q$17,TRUE)+COUNTIF($B$19:$Q$19,TRUE)+COUNTIF($B$21:$Q$21, TRUE)+COUNTIF($B$23:$Q$23, TRUE)+COUNTIF($B$25:$Q$25, TRUE)+COUNTIF($B$27:$Q$27, TRUE)+COUNTIF($B$29:$Q$29, TRUE)+COUNTIF($B$31:$Q$31, TRUE)+COUNTIF($B$33:$Q$33, TRUE)+COUNTIF($B$35:$Q$35, TRUE)+COUNTIF($B$37:$Q$37, TRUE)),1)</f>
        <v>0</v>
      </c>
      <c r="S16" s="222"/>
      <c r="T16" s="222"/>
      <c r="U16" s="222"/>
    </row>
    <row r="17" spans="1:21" s="2" customFormat="1" ht="13.5" hidden="1" customHeight="1" x14ac:dyDescent="0.2">
      <c r="A17" s="76"/>
      <c r="B17" s="120" t="b">
        <v>0</v>
      </c>
      <c r="C17" s="121" t="b">
        <v>0</v>
      </c>
      <c r="D17" s="121" t="b">
        <v>0</v>
      </c>
      <c r="E17" s="121" t="b">
        <v>0</v>
      </c>
      <c r="F17" s="121" t="b">
        <v>0</v>
      </c>
      <c r="G17" s="121" t="b">
        <v>0</v>
      </c>
      <c r="H17" s="121" t="b">
        <v>0</v>
      </c>
      <c r="I17" s="121" t="b">
        <v>0</v>
      </c>
      <c r="J17" s="121" t="b">
        <v>0</v>
      </c>
      <c r="K17" s="121" t="b">
        <v>0</v>
      </c>
      <c r="L17" s="121" t="b">
        <v>0</v>
      </c>
      <c r="M17" s="121" t="b">
        <v>0</v>
      </c>
      <c r="N17" s="121" t="b">
        <v>0</v>
      </c>
      <c r="O17" s="121" t="b">
        <v>0</v>
      </c>
      <c r="P17" s="121" t="b">
        <v>0</v>
      </c>
      <c r="Q17" s="121" t="b">
        <v>0</v>
      </c>
      <c r="R17" s="221"/>
      <c r="S17" s="222"/>
      <c r="T17" s="222"/>
      <c r="U17" s="222"/>
    </row>
    <row r="18" spans="1:21" s="2" customFormat="1" ht="14.25" customHeight="1" x14ac:dyDescent="0.2">
      <c r="A18" s="160" t="s">
        <v>18</v>
      </c>
      <c r="B18" s="114">
        <v>1</v>
      </c>
      <c r="C18" s="115">
        <v>2</v>
      </c>
      <c r="D18" s="115">
        <v>3</v>
      </c>
      <c r="E18" s="115">
        <v>4</v>
      </c>
      <c r="F18" s="115">
        <v>5</v>
      </c>
      <c r="G18" s="115">
        <v>6</v>
      </c>
      <c r="H18" s="115">
        <v>7</v>
      </c>
      <c r="I18" s="115">
        <v>8</v>
      </c>
      <c r="J18" s="115">
        <v>9</v>
      </c>
      <c r="K18" s="115">
        <v>10</v>
      </c>
      <c r="L18" s="115">
        <v>11</v>
      </c>
      <c r="M18" s="115">
        <v>12</v>
      </c>
      <c r="N18" s="115">
        <v>13</v>
      </c>
      <c r="O18" s="115">
        <v>14</v>
      </c>
      <c r="P18" s="115">
        <v>15</v>
      </c>
      <c r="Q18" s="115">
        <v>16</v>
      </c>
      <c r="R18" s="221"/>
      <c r="S18" s="222"/>
      <c r="T18" s="222"/>
      <c r="U18" s="222"/>
    </row>
    <row r="19" spans="1:21" s="2" customFormat="1" ht="13.5" hidden="1" customHeight="1" x14ac:dyDescent="0.2">
      <c r="A19" s="160"/>
      <c r="B19" s="116" t="b">
        <v>0</v>
      </c>
      <c r="C19" s="117" t="b">
        <v>0</v>
      </c>
      <c r="D19" s="117" t="b">
        <v>0</v>
      </c>
      <c r="E19" s="117" t="b">
        <v>0</v>
      </c>
      <c r="F19" s="117" t="b">
        <v>0</v>
      </c>
      <c r="G19" s="117" t="b">
        <v>0</v>
      </c>
      <c r="H19" s="117" t="b">
        <v>0</v>
      </c>
      <c r="I19" s="117" t="b">
        <v>0</v>
      </c>
      <c r="J19" s="117" t="b">
        <v>0</v>
      </c>
      <c r="K19" s="117" t="b">
        <v>0</v>
      </c>
      <c r="L19" s="117" t="b">
        <v>0</v>
      </c>
      <c r="M19" s="117" t="b">
        <v>0</v>
      </c>
      <c r="N19" s="117" t="b">
        <v>0</v>
      </c>
      <c r="O19" s="117" t="b">
        <v>0</v>
      </c>
      <c r="P19" s="117" t="b">
        <v>0</v>
      </c>
      <c r="Q19" s="117" t="b">
        <v>0</v>
      </c>
      <c r="R19" s="93"/>
      <c r="S19" s="94"/>
      <c r="T19" s="94"/>
      <c r="U19" s="94"/>
    </row>
    <row r="20" spans="1:21" s="2" customFormat="1" ht="14.25" customHeight="1" thickBot="1" x14ac:dyDescent="0.25">
      <c r="A20" s="161"/>
      <c r="B20" s="118">
        <v>17</v>
      </c>
      <c r="C20" s="119">
        <v>18</v>
      </c>
      <c r="D20" s="119">
        <v>19</v>
      </c>
      <c r="E20" s="119">
        <v>20</v>
      </c>
      <c r="F20" s="119">
        <v>21</v>
      </c>
      <c r="G20" s="119">
        <v>22</v>
      </c>
      <c r="H20" s="119">
        <v>23</v>
      </c>
      <c r="I20" s="119">
        <v>24</v>
      </c>
      <c r="J20" s="119">
        <v>25</v>
      </c>
      <c r="K20" s="119">
        <v>26</v>
      </c>
      <c r="L20" s="119">
        <v>27</v>
      </c>
      <c r="M20" s="119">
        <v>28</v>
      </c>
      <c r="N20" s="119">
        <v>29</v>
      </c>
      <c r="O20" s="119">
        <v>30</v>
      </c>
      <c r="P20" s="119">
        <v>31</v>
      </c>
      <c r="Q20" s="119"/>
      <c r="R20" s="223"/>
      <c r="S20" s="224"/>
      <c r="T20" s="224"/>
      <c r="U20" s="224"/>
    </row>
    <row r="21" spans="1:21" s="2" customFormat="1" ht="13.5" hidden="1" customHeight="1" x14ac:dyDescent="0.2">
      <c r="A21" s="76"/>
      <c r="B21" s="122" t="b">
        <v>0</v>
      </c>
      <c r="C21" s="123" t="b">
        <v>0</v>
      </c>
      <c r="D21" s="123" t="b">
        <v>0</v>
      </c>
      <c r="E21" s="123" t="b">
        <v>0</v>
      </c>
      <c r="F21" s="123" t="b">
        <v>0</v>
      </c>
      <c r="G21" s="123" t="b">
        <v>0</v>
      </c>
      <c r="H21" s="123" t="b">
        <v>0</v>
      </c>
      <c r="I21" s="123" t="b">
        <v>0</v>
      </c>
      <c r="J21" s="123" t="b">
        <v>0</v>
      </c>
      <c r="K21" s="123" t="b">
        <v>0</v>
      </c>
      <c r="L21" s="123" t="b">
        <v>0</v>
      </c>
      <c r="M21" s="123" t="b">
        <v>0</v>
      </c>
      <c r="N21" s="123" t="b">
        <v>0</v>
      </c>
      <c r="O21" s="123" t="b">
        <v>0</v>
      </c>
      <c r="P21" s="123" t="b">
        <v>0</v>
      </c>
      <c r="Q21" s="123"/>
      <c r="R21" s="95"/>
      <c r="S21" s="59"/>
      <c r="T21" s="59"/>
      <c r="U21" s="59"/>
    </row>
    <row r="22" spans="1:21" s="2" customFormat="1" ht="14.25" customHeight="1" x14ac:dyDescent="0.2">
      <c r="A22" s="160" t="s">
        <v>19</v>
      </c>
      <c r="B22" s="114">
        <v>1</v>
      </c>
      <c r="C22" s="115">
        <v>2</v>
      </c>
      <c r="D22" s="115">
        <v>3</v>
      </c>
      <c r="E22" s="115">
        <v>4</v>
      </c>
      <c r="F22" s="115">
        <v>5</v>
      </c>
      <c r="G22" s="115">
        <v>6</v>
      </c>
      <c r="H22" s="115">
        <v>7</v>
      </c>
      <c r="I22" s="115">
        <v>8</v>
      </c>
      <c r="J22" s="115">
        <v>9</v>
      </c>
      <c r="K22" s="115">
        <v>10</v>
      </c>
      <c r="L22" s="115">
        <v>11</v>
      </c>
      <c r="M22" s="115">
        <v>12</v>
      </c>
      <c r="N22" s="115">
        <v>13</v>
      </c>
      <c r="O22" s="115">
        <v>14</v>
      </c>
      <c r="P22" s="115">
        <v>15</v>
      </c>
      <c r="Q22" s="115">
        <v>16</v>
      </c>
      <c r="R22" s="164" t="s">
        <v>87</v>
      </c>
      <c r="S22" s="165"/>
      <c r="T22" s="165"/>
      <c r="U22" s="165"/>
    </row>
    <row r="23" spans="1:21" s="2" customFormat="1" ht="13.5" hidden="1" customHeight="1" x14ac:dyDescent="0.2">
      <c r="A23" s="160"/>
      <c r="B23" s="116" t="b">
        <v>0</v>
      </c>
      <c r="C23" s="117" t="b">
        <v>0</v>
      </c>
      <c r="D23" s="117" t="b">
        <v>0</v>
      </c>
      <c r="E23" s="117" t="b">
        <v>0</v>
      </c>
      <c r="F23" s="117" t="b">
        <v>0</v>
      </c>
      <c r="G23" s="117" t="b">
        <v>0</v>
      </c>
      <c r="H23" s="117" t="b">
        <v>0</v>
      </c>
      <c r="I23" s="117" t="b">
        <v>0</v>
      </c>
      <c r="J23" s="117" t="b">
        <v>0</v>
      </c>
      <c r="K23" s="117" t="b">
        <v>0</v>
      </c>
      <c r="L23" s="117" t="b">
        <v>0</v>
      </c>
      <c r="M23" s="117" t="b">
        <v>0</v>
      </c>
      <c r="N23" s="117" t="b">
        <v>0</v>
      </c>
      <c r="O23" s="117" t="b">
        <v>0</v>
      </c>
      <c r="P23" s="117" t="b">
        <v>0</v>
      </c>
      <c r="Q23" s="117" t="b">
        <v>0</v>
      </c>
      <c r="R23" s="164"/>
      <c r="S23" s="165"/>
      <c r="T23" s="165"/>
      <c r="U23" s="165"/>
    </row>
    <row r="24" spans="1:21" s="2" customFormat="1" ht="14.25" customHeight="1" thickBot="1" x14ac:dyDescent="0.25">
      <c r="A24" s="161"/>
      <c r="B24" s="118">
        <v>17</v>
      </c>
      <c r="C24" s="119">
        <v>18</v>
      </c>
      <c r="D24" s="119">
        <v>19</v>
      </c>
      <c r="E24" s="119">
        <v>20</v>
      </c>
      <c r="F24" s="119">
        <v>21</v>
      </c>
      <c r="G24" s="119">
        <v>22</v>
      </c>
      <c r="H24" s="119">
        <v>23</v>
      </c>
      <c r="I24" s="119">
        <v>24</v>
      </c>
      <c r="J24" s="119">
        <v>25</v>
      </c>
      <c r="K24" s="119">
        <v>26</v>
      </c>
      <c r="L24" s="119">
        <v>27</v>
      </c>
      <c r="M24" s="119">
        <v>28</v>
      </c>
      <c r="N24" s="119">
        <v>29</v>
      </c>
      <c r="O24" s="119">
        <v>30</v>
      </c>
      <c r="P24" s="119">
        <v>31</v>
      </c>
      <c r="Q24" s="119"/>
      <c r="R24" s="164"/>
      <c r="S24" s="165"/>
      <c r="T24" s="165"/>
      <c r="U24" s="165"/>
    </row>
    <row r="25" spans="1:21" s="2" customFormat="1" ht="13.5" hidden="1" customHeight="1" x14ac:dyDescent="0.2">
      <c r="A25" s="107"/>
      <c r="B25" s="121" t="b">
        <v>0</v>
      </c>
      <c r="C25" s="121" t="b">
        <v>0</v>
      </c>
      <c r="D25" s="121" t="b">
        <v>0</v>
      </c>
      <c r="E25" s="121" t="b">
        <v>0</v>
      </c>
      <c r="F25" s="121" t="b">
        <v>0</v>
      </c>
      <c r="G25" s="121" t="b">
        <v>0</v>
      </c>
      <c r="H25" s="121" t="b">
        <v>0</v>
      </c>
      <c r="I25" s="121" t="b">
        <v>0</v>
      </c>
      <c r="J25" s="121" t="b">
        <v>0</v>
      </c>
      <c r="K25" s="121" t="b">
        <v>0</v>
      </c>
      <c r="L25" s="121" t="b">
        <v>0</v>
      </c>
      <c r="M25" s="121" t="b">
        <v>0</v>
      </c>
      <c r="N25" s="121" t="b">
        <v>0</v>
      </c>
      <c r="O25" s="121" t="b">
        <v>0</v>
      </c>
      <c r="P25" s="121" t="b">
        <v>0</v>
      </c>
      <c r="Q25" s="121" t="b">
        <v>0</v>
      </c>
      <c r="R25" s="96"/>
      <c r="S25" s="97"/>
      <c r="T25" s="97"/>
      <c r="U25" s="97"/>
    </row>
    <row r="26" spans="1:21" ht="14.25" customHeight="1" x14ac:dyDescent="0.2">
      <c r="A26" s="160" t="s">
        <v>20</v>
      </c>
      <c r="B26" s="114">
        <v>1</v>
      </c>
      <c r="C26" s="115">
        <v>2</v>
      </c>
      <c r="D26" s="115">
        <v>3</v>
      </c>
      <c r="E26" s="115">
        <v>4</v>
      </c>
      <c r="F26" s="115">
        <v>5</v>
      </c>
      <c r="G26" s="115">
        <v>6</v>
      </c>
      <c r="H26" s="115">
        <v>7</v>
      </c>
      <c r="I26" s="115">
        <v>8</v>
      </c>
      <c r="J26" s="115">
        <v>9</v>
      </c>
      <c r="K26" s="115">
        <v>10</v>
      </c>
      <c r="L26" s="115">
        <v>11</v>
      </c>
      <c r="M26" s="115">
        <v>12</v>
      </c>
      <c r="N26" s="115">
        <v>13</v>
      </c>
      <c r="O26" s="115">
        <v>14</v>
      </c>
      <c r="P26" s="115">
        <v>15</v>
      </c>
      <c r="Q26" s="115">
        <v>16</v>
      </c>
      <c r="R26" s="213" t="str">
        <f>IF(R16=0,"",R16&amp;" x ("&amp;IF(P12=0,"",ROUND(P12,1)&amp;" x "&amp;IF(S4=0,0,S4))&amp;IF(S12=0,"",IF(P12=0,""," + ")&amp;S12)&amp;") =")</f>
        <v/>
      </c>
      <c r="S26" s="214"/>
      <c r="T26" s="214"/>
      <c r="U26" s="214"/>
    </row>
    <row r="27" spans="1:21" ht="21" hidden="1" customHeight="1" x14ac:dyDescent="0.2">
      <c r="A27" s="160"/>
      <c r="B27" s="116" t="b">
        <v>0</v>
      </c>
      <c r="C27" s="117" t="b">
        <v>0</v>
      </c>
      <c r="D27" s="117" t="b">
        <v>0</v>
      </c>
      <c r="E27" s="117" t="b">
        <v>0</v>
      </c>
      <c r="F27" s="117" t="b">
        <v>0</v>
      </c>
      <c r="G27" s="117" t="b">
        <v>0</v>
      </c>
      <c r="H27" s="117" t="b">
        <v>0</v>
      </c>
      <c r="I27" s="117" t="b">
        <v>0</v>
      </c>
      <c r="J27" s="117" t="b">
        <v>0</v>
      </c>
      <c r="K27" s="117" t="b">
        <v>0</v>
      </c>
      <c r="L27" s="117" t="b">
        <v>0</v>
      </c>
      <c r="M27" s="117" t="b">
        <v>0</v>
      </c>
      <c r="N27" s="117" t="b">
        <v>0</v>
      </c>
      <c r="O27" s="117" t="b">
        <v>0</v>
      </c>
      <c r="P27" s="117" t="b">
        <v>0</v>
      </c>
      <c r="Q27" s="117" t="b">
        <v>0</v>
      </c>
      <c r="R27" s="104"/>
      <c r="S27" s="105"/>
      <c r="T27" s="105"/>
      <c r="U27" s="105"/>
    </row>
    <row r="28" spans="1:21" ht="14.25" customHeight="1" thickBot="1" x14ac:dyDescent="0.25">
      <c r="A28" s="161"/>
      <c r="B28" s="118">
        <v>17</v>
      </c>
      <c r="C28" s="119">
        <v>18</v>
      </c>
      <c r="D28" s="119">
        <v>19</v>
      </c>
      <c r="E28" s="119">
        <v>20</v>
      </c>
      <c r="F28" s="119">
        <v>21</v>
      </c>
      <c r="G28" s="119">
        <v>22</v>
      </c>
      <c r="H28" s="119">
        <v>23</v>
      </c>
      <c r="I28" s="119">
        <v>24</v>
      </c>
      <c r="J28" s="119">
        <v>25</v>
      </c>
      <c r="K28" s="119">
        <v>26</v>
      </c>
      <c r="L28" s="119">
        <v>27</v>
      </c>
      <c r="M28" s="119">
        <v>28</v>
      </c>
      <c r="N28" s="119">
        <v>29</v>
      </c>
      <c r="O28" s="119">
        <v>30</v>
      </c>
      <c r="P28" s="119">
        <v>31</v>
      </c>
      <c r="Q28" s="119"/>
      <c r="R28" s="213">
        <f>ROUND(R16*(ROUND(P12,1)*S4+S12),2)</f>
        <v>0</v>
      </c>
      <c r="S28" s="214"/>
      <c r="T28" s="214"/>
      <c r="U28" s="214"/>
    </row>
    <row r="29" spans="1:21" ht="21" hidden="1" customHeight="1" x14ac:dyDescent="0.2">
      <c r="A29" s="106"/>
      <c r="B29" s="124" t="b">
        <v>0</v>
      </c>
      <c r="C29" s="124" t="b">
        <v>0</v>
      </c>
      <c r="D29" s="124" t="b">
        <v>0</v>
      </c>
      <c r="E29" s="124" t="b">
        <v>0</v>
      </c>
      <c r="F29" s="124" t="b">
        <v>0</v>
      </c>
      <c r="G29" s="124" t="b">
        <v>0</v>
      </c>
      <c r="H29" s="124" t="b">
        <v>0</v>
      </c>
      <c r="I29" s="124" t="b">
        <v>0</v>
      </c>
      <c r="J29" s="124" t="b">
        <v>0</v>
      </c>
      <c r="K29" s="124" t="b">
        <v>0</v>
      </c>
      <c r="L29" s="124" t="b">
        <v>0</v>
      </c>
      <c r="M29" s="124" t="b">
        <v>0</v>
      </c>
      <c r="N29" s="124" t="b">
        <v>0</v>
      </c>
      <c r="O29" s="124" t="b">
        <v>0</v>
      </c>
      <c r="P29" s="124" t="b">
        <v>0</v>
      </c>
      <c r="Q29" s="124"/>
      <c r="R29" s="213"/>
      <c r="S29" s="214"/>
      <c r="T29" s="214"/>
      <c r="U29" s="214"/>
    </row>
    <row r="30" spans="1:21" ht="14.25" customHeight="1" x14ac:dyDescent="0.2">
      <c r="A30" s="227" t="s">
        <v>21</v>
      </c>
      <c r="B30" s="114">
        <v>1</v>
      </c>
      <c r="C30" s="115">
        <v>2</v>
      </c>
      <c r="D30" s="115">
        <v>3</v>
      </c>
      <c r="E30" s="115">
        <v>4</v>
      </c>
      <c r="F30" s="115">
        <v>5</v>
      </c>
      <c r="G30" s="115">
        <v>6</v>
      </c>
      <c r="H30" s="115">
        <v>7</v>
      </c>
      <c r="I30" s="115">
        <v>8</v>
      </c>
      <c r="J30" s="115">
        <v>9</v>
      </c>
      <c r="K30" s="115">
        <v>10</v>
      </c>
      <c r="L30" s="115">
        <v>11</v>
      </c>
      <c r="M30" s="115">
        <v>12</v>
      </c>
      <c r="N30" s="115">
        <v>13</v>
      </c>
      <c r="O30" s="115">
        <v>14</v>
      </c>
      <c r="P30" s="115">
        <v>15</v>
      </c>
      <c r="Q30" s="115">
        <v>16</v>
      </c>
      <c r="R30" s="213"/>
      <c r="S30" s="214"/>
      <c r="T30" s="214"/>
      <c r="U30" s="214"/>
    </row>
    <row r="31" spans="1:21" ht="21" hidden="1" customHeight="1" x14ac:dyDescent="0.2">
      <c r="A31" s="160"/>
      <c r="B31" s="116" t="b">
        <v>0</v>
      </c>
      <c r="C31" s="117" t="b">
        <v>0</v>
      </c>
      <c r="D31" s="117" t="b">
        <v>0</v>
      </c>
      <c r="E31" s="117" t="b">
        <v>0</v>
      </c>
      <c r="F31" s="117" t="b">
        <v>0</v>
      </c>
      <c r="G31" s="117" t="b">
        <v>0</v>
      </c>
      <c r="H31" s="117" t="b">
        <v>0</v>
      </c>
      <c r="I31" s="117" t="b">
        <v>0</v>
      </c>
      <c r="J31" s="117" t="b">
        <v>0</v>
      </c>
      <c r="K31" s="117" t="b">
        <v>0</v>
      </c>
      <c r="L31" s="117" t="b">
        <v>0</v>
      </c>
      <c r="M31" s="117" t="b">
        <v>0</v>
      </c>
      <c r="N31" s="117" t="b">
        <v>0</v>
      </c>
      <c r="O31" s="117" t="b">
        <v>0</v>
      </c>
      <c r="P31" s="117" t="b">
        <v>0</v>
      </c>
      <c r="Q31" s="117" t="b">
        <v>0</v>
      </c>
      <c r="R31" s="98"/>
      <c r="S31" s="99"/>
      <c r="T31" s="99"/>
      <c r="U31" s="99"/>
    </row>
    <row r="32" spans="1:21" ht="14.25" customHeight="1" thickBot="1" x14ac:dyDescent="0.25">
      <c r="A32" s="161"/>
      <c r="B32" s="118">
        <v>17</v>
      </c>
      <c r="C32" s="119">
        <v>18</v>
      </c>
      <c r="D32" s="119">
        <v>19</v>
      </c>
      <c r="E32" s="119">
        <v>20</v>
      </c>
      <c r="F32" s="119">
        <v>21</v>
      </c>
      <c r="G32" s="119">
        <v>22</v>
      </c>
      <c r="H32" s="119">
        <v>23</v>
      </c>
      <c r="I32" s="119">
        <v>24</v>
      </c>
      <c r="J32" s="119">
        <v>25</v>
      </c>
      <c r="K32" s="119">
        <v>26</v>
      </c>
      <c r="L32" s="119">
        <v>27</v>
      </c>
      <c r="M32" s="119">
        <v>28</v>
      </c>
      <c r="N32" s="119">
        <v>29</v>
      </c>
      <c r="O32" s="119">
        <v>30</v>
      </c>
      <c r="P32" s="119">
        <v>31</v>
      </c>
      <c r="Q32" s="119"/>
      <c r="R32" s="215"/>
      <c r="S32" s="216"/>
      <c r="T32" s="216"/>
      <c r="U32" s="216"/>
    </row>
    <row r="33" spans="1:21" ht="21" hidden="1" customHeight="1" x14ac:dyDescent="0.2">
      <c r="A33" s="106"/>
      <c r="B33" s="124" t="b">
        <v>0</v>
      </c>
      <c r="C33" s="124" t="b">
        <v>0</v>
      </c>
      <c r="D33" s="124" t="b">
        <v>0</v>
      </c>
      <c r="E33" s="124" t="b">
        <v>0</v>
      </c>
      <c r="F33" s="124" t="b">
        <v>0</v>
      </c>
      <c r="G33" s="124" t="b">
        <v>0</v>
      </c>
      <c r="H33" s="124" t="b">
        <v>0</v>
      </c>
      <c r="I33" s="124" t="b">
        <v>0</v>
      </c>
      <c r="J33" s="124" t="b">
        <v>0</v>
      </c>
      <c r="K33" s="124" t="b">
        <v>0</v>
      </c>
      <c r="L33" s="124" t="b">
        <v>0</v>
      </c>
      <c r="M33" s="124" t="b">
        <v>0</v>
      </c>
      <c r="N33" s="124" t="b">
        <v>0</v>
      </c>
      <c r="O33" s="124" t="b">
        <v>0</v>
      </c>
      <c r="P33" s="124" t="b">
        <v>0</v>
      </c>
      <c r="Q33" s="124"/>
      <c r="R33" s="215"/>
      <c r="S33" s="216"/>
      <c r="T33" s="216"/>
      <c r="U33" s="216"/>
    </row>
    <row r="34" spans="1:21" ht="14.25" customHeight="1" x14ac:dyDescent="0.2">
      <c r="A34" s="227" t="s">
        <v>22</v>
      </c>
      <c r="B34" s="114">
        <v>1</v>
      </c>
      <c r="C34" s="115">
        <v>2</v>
      </c>
      <c r="D34" s="115">
        <v>3</v>
      </c>
      <c r="E34" s="115">
        <v>4</v>
      </c>
      <c r="F34" s="115">
        <v>5</v>
      </c>
      <c r="G34" s="115">
        <v>6</v>
      </c>
      <c r="H34" s="115">
        <v>7</v>
      </c>
      <c r="I34" s="115">
        <v>8</v>
      </c>
      <c r="J34" s="115">
        <v>9</v>
      </c>
      <c r="K34" s="115">
        <v>10</v>
      </c>
      <c r="L34" s="115">
        <v>11</v>
      </c>
      <c r="M34" s="115">
        <v>12</v>
      </c>
      <c r="N34" s="115">
        <v>13</v>
      </c>
      <c r="O34" s="115">
        <v>14</v>
      </c>
      <c r="P34" s="115">
        <v>15</v>
      </c>
      <c r="Q34" s="115">
        <v>16</v>
      </c>
      <c r="R34" s="215"/>
      <c r="S34" s="216"/>
      <c r="T34" s="216"/>
      <c r="U34" s="216"/>
    </row>
    <row r="35" spans="1:21" ht="21" hidden="1" customHeight="1" x14ac:dyDescent="0.2">
      <c r="A35" s="160"/>
      <c r="B35" s="116" t="b">
        <v>0</v>
      </c>
      <c r="C35" s="117" t="b">
        <v>0</v>
      </c>
      <c r="D35" s="117" t="b">
        <v>0</v>
      </c>
      <c r="E35" s="117" t="b">
        <v>0</v>
      </c>
      <c r="F35" s="117" t="b">
        <v>0</v>
      </c>
      <c r="G35" s="117" t="b">
        <v>0</v>
      </c>
      <c r="H35" s="117" t="b">
        <v>0</v>
      </c>
      <c r="I35" s="117" t="b">
        <v>0</v>
      </c>
      <c r="J35" s="117" t="b">
        <v>0</v>
      </c>
      <c r="K35" s="117" t="b">
        <v>0</v>
      </c>
      <c r="L35" s="117" t="b">
        <v>0</v>
      </c>
      <c r="M35" s="117" t="b">
        <v>0</v>
      </c>
      <c r="N35" s="117" t="b">
        <v>0</v>
      </c>
      <c r="O35" s="117" t="b">
        <v>0</v>
      </c>
      <c r="P35" s="117" t="b">
        <v>0</v>
      </c>
      <c r="Q35" s="117" t="b">
        <v>0</v>
      </c>
      <c r="R35" s="215"/>
      <c r="S35" s="216"/>
      <c r="T35" s="216"/>
      <c r="U35" s="216"/>
    </row>
    <row r="36" spans="1:21" ht="14.25" customHeight="1" thickBot="1" x14ac:dyDescent="0.25">
      <c r="A36" s="128"/>
      <c r="B36" s="118">
        <v>17</v>
      </c>
      <c r="C36" s="119">
        <v>18</v>
      </c>
      <c r="D36" s="119">
        <v>19</v>
      </c>
      <c r="E36" s="119">
        <v>20</v>
      </c>
      <c r="F36" s="119">
        <v>21</v>
      </c>
      <c r="G36" s="119">
        <v>22</v>
      </c>
      <c r="H36" s="119">
        <v>23</v>
      </c>
      <c r="I36" s="119">
        <v>24</v>
      </c>
      <c r="J36" s="119">
        <v>25</v>
      </c>
      <c r="K36" s="119">
        <v>26</v>
      </c>
      <c r="L36" s="119">
        <v>27</v>
      </c>
      <c r="M36" s="119">
        <v>28</v>
      </c>
      <c r="N36" s="119">
        <v>29</v>
      </c>
      <c r="O36" s="119">
        <v>30</v>
      </c>
      <c r="P36" s="119">
        <v>31</v>
      </c>
      <c r="Q36" s="119"/>
      <c r="R36" s="217"/>
      <c r="S36" s="218"/>
      <c r="T36" s="218"/>
      <c r="U36" s="218"/>
    </row>
    <row r="37" spans="1:21" ht="21" hidden="1" customHeight="1" x14ac:dyDescent="0.2">
      <c r="A37" s="72"/>
      <c r="B37" s="69" t="b">
        <v>0</v>
      </c>
      <c r="C37" s="69" t="b">
        <v>0</v>
      </c>
      <c r="D37" s="69" t="b">
        <v>0</v>
      </c>
      <c r="E37" s="69" t="b">
        <v>0</v>
      </c>
      <c r="F37" s="69" t="b">
        <v>0</v>
      </c>
      <c r="G37" s="69" t="b">
        <v>0</v>
      </c>
      <c r="H37" s="69" t="b">
        <v>0</v>
      </c>
      <c r="I37" s="69" t="b">
        <v>0</v>
      </c>
      <c r="J37" s="69" t="b">
        <v>0</v>
      </c>
      <c r="K37" s="69" t="b">
        <v>0</v>
      </c>
      <c r="L37" s="69" t="b">
        <v>0</v>
      </c>
      <c r="M37" s="69" t="b">
        <v>0</v>
      </c>
      <c r="N37" s="69" t="b">
        <v>0</v>
      </c>
      <c r="O37" s="69" t="b">
        <v>0</v>
      </c>
      <c r="P37" s="69" t="b">
        <v>0</v>
      </c>
      <c r="Q37" s="73"/>
      <c r="R37" s="70" t="e">
        <f>COUNTIF(#REF!,TRUE)</f>
        <v>#REF!</v>
      </c>
      <c r="S37" s="71">
        <f>$D$8</f>
        <v>0</v>
      </c>
      <c r="T37" s="228">
        <f>ROUNDUP(S37*$D$8,2)</f>
        <v>0</v>
      </c>
      <c r="U37" s="229"/>
    </row>
    <row r="38" spans="1:21" ht="6" customHeight="1" thickBot="1" x14ac:dyDescent="0.25">
      <c r="A38" s="7"/>
      <c r="B38" s="7"/>
      <c r="C38" s="7"/>
      <c r="D38" s="7"/>
      <c r="E38" s="7"/>
      <c r="F38" s="7"/>
      <c r="G38" s="7"/>
      <c r="H38" s="7"/>
      <c r="I38" s="7"/>
      <c r="J38" s="7"/>
      <c r="K38" s="7"/>
      <c r="L38" s="7"/>
      <c r="M38" s="7"/>
      <c r="N38" s="7"/>
      <c r="O38" s="7"/>
      <c r="P38" s="7"/>
      <c r="Q38" s="7"/>
      <c r="R38" s="7"/>
      <c r="S38" s="7"/>
      <c r="T38" s="7"/>
      <c r="U38" s="7"/>
    </row>
    <row r="39" spans="1:21" ht="21.75" customHeight="1" x14ac:dyDescent="0.2">
      <c r="A39" s="225" t="s">
        <v>23</v>
      </c>
      <c r="B39" s="225"/>
      <c r="C39" s="225"/>
      <c r="D39" s="225"/>
      <c r="E39" s="225"/>
      <c r="F39" s="225"/>
      <c r="G39" s="225"/>
      <c r="H39" s="225"/>
      <c r="I39" s="225"/>
      <c r="J39" s="225"/>
      <c r="K39" s="225"/>
      <c r="L39" s="225"/>
      <c r="M39" s="225"/>
      <c r="N39" s="225"/>
      <c r="O39" s="225"/>
      <c r="P39" s="225"/>
      <c r="Q39" s="225"/>
      <c r="R39" s="225"/>
      <c r="S39" s="225"/>
      <c r="T39" s="225"/>
      <c r="U39" s="225"/>
    </row>
    <row r="40" spans="1:21" ht="21" customHeight="1" x14ac:dyDescent="0.2">
      <c r="A40" s="48" t="s">
        <v>24</v>
      </c>
      <c r="B40" s="154" t="s">
        <v>25</v>
      </c>
      <c r="C40" s="155"/>
      <c r="D40" s="155"/>
      <c r="E40" s="155"/>
      <c r="F40" s="156"/>
      <c r="G40" s="154" t="s">
        <v>26</v>
      </c>
      <c r="H40" s="155"/>
      <c r="I40" s="155"/>
      <c r="J40" s="155"/>
      <c r="K40" s="156"/>
      <c r="L40" s="157" t="s">
        <v>27</v>
      </c>
      <c r="M40" s="158"/>
      <c r="N40" s="158"/>
      <c r="O40" s="158"/>
      <c r="P40" s="158"/>
      <c r="Q40" s="159"/>
      <c r="R40" s="8" t="s">
        <v>28</v>
      </c>
      <c r="S40" s="8" t="s">
        <v>29</v>
      </c>
      <c r="T40" s="162" t="s">
        <v>30</v>
      </c>
      <c r="U40" s="163"/>
    </row>
    <row r="41" spans="1:21" ht="14.25" customHeight="1" x14ac:dyDescent="0.2">
      <c r="A41" s="103"/>
      <c r="B41" s="133"/>
      <c r="C41" s="134"/>
      <c r="D41" s="134"/>
      <c r="E41" s="134"/>
      <c r="F41" s="135"/>
      <c r="G41" s="146"/>
      <c r="H41" s="147"/>
      <c r="I41" s="147"/>
      <c r="J41" s="147"/>
      <c r="K41" s="148"/>
      <c r="L41" s="149"/>
      <c r="M41" s="150"/>
      <c r="N41" s="150"/>
      <c r="O41" s="150"/>
      <c r="P41" s="150"/>
      <c r="Q41" s="151"/>
      <c r="R41" s="18">
        <f>IF(ISNUMBER(G41-B41),G41-B41,0)</f>
        <v>0</v>
      </c>
      <c r="S41" s="84"/>
      <c r="T41" s="152">
        <f>ROUND(R41*$S$4+S41,2)</f>
        <v>0</v>
      </c>
      <c r="U41" s="153"/>
    </row>
    <row r="42" spans="1:21" ht="14.25" customHeight="1" x14ac:dyDescent="0.2">
      <c r="A42" s="103"/>
      <c r="B42" s="133"/>
      <c r="C42" s="134"/>
      <c r="D42" s="134"/>
      <c r="E42" s="134"/>
      <c r="F42" s="135"/>
      <c r="G42" s="146"/>
      <c r="H42" s="147"/>
      <c r="I42" s="147"/>
      <c r="J42" s="147"/>
      <c r="K42" s="148"/>
      <c r="L42" s="149"/>
      <c r="M42" s="150"/>
      <c r="N42" s="150"/>
      <c r="O42" s="150"/>
      <c r="P42" s="150"/>
      <c r="Q42" s="151"/>
      <c r="R42" s="18">
        <f t="shared" ref="R42:R45" si="0">IF(ISNUMBER(G42-B42),G42-B42,0)</f>
        <v>0</v>
      </c>
      <c r="S42" s="84"/>
      <c r="T42" s="152">
        <f t="shared" ref="T42:T45" si="1">ROUND(R42*$S$4+S42,2)</f>
        <v>0</v>
      </c>
      <c r="U42" s="153"/>
    </row>
    <row r="43" spans="1:21" ht="14.25" customHeight="1" x14ac:dyDescent="0.2">
      <c r="A43" s="103"/>
      <c r="B43" s="133"/>
      <c r="C43" s="134"/>
      <c r="D43" s="134"/>
      <c r="E43" s="134"/>
      <c r="F43" s="135"/>
      <c r="G43" s="146"/>
      <c r="H43" s="147"/>
      <c r="I43" s="147"/>
      <c r="J43" s="147"/>
      <c r="K43" s="148"/>
      <c r="L43" s="149"/>
      <c r="M43" s="150"/>
      <c r="N43" s="150"/>
      <c r="O43" s="150"/>
      <c r="P43" s="150"/>
      <c r="Q43" s="151"/>
      <c r="R43" s="18">
        <f t="shared" si="0"/>
        <v>0</v>
      </c>
      <c r="S43" s="84"/>
      <c r="T43" s="152">
        <f t="shared" si="1"/>
        <v>0</v>
      </c>
      <c r="U43" s="153"/>
    </row>
    <row r="44" spans="1:21" ht="14.25" customHeight="1" x14ac:dyDescent="0.2">
      <c r="A44" s="103"/>
      <c r="B44" s="133"/>
      <c r="C44" s="134"/>
      <c r="D44" s="134"/>
      <c r="E44" s="134"/>
      <c r="F44" s="135"/>
      <c r="G44" s="146"/>
      <c r="H44" s="147"/>
      <c r="I44" s="147"/>
      <c r="J44" s="147"/>
      <c r="K44" s="148"/>
      <c r="L44" s="149"/>
      <c r="M44" s="150"/>
      <c r="N44" s="150"/>
      <c r="O44" s="150"/>
      <c r="P44" s="150"/>
      <c r="Q44" s="151"/>
      <c r="R44" s="18">
        <f t="shared" si="0"/>
        <v>0</v>
      </c>
      <c r="S44" s="84"/>
      <c r="T44" s="152">
        <f t="shared" si="1"/>
        <v>0</v>
      </c>
      <c r="U44" s="153"/>
    </row>
    <row r="45" spans="1:21" ht="14.25" customHeight="1" x14ac:dyDescent="0.2">
      <c r="A45" s="103"/>
      <c r="B45" s="133"/>
      <c r="C45" s="134"/>
      <c r="D45" s="134"/>
      <c r="E45" s="134"/>
      <c r="F45" s="135"/>
      <c r="G45" s="146"/>
      <c r="H45" s="147"/>
      <c r="I45" s="147"/>
      <c r="J45" s="147"/>
      <c r="K45" s="148"/>
      <c r="L45" s="149"/>
      <c r="M45" s="150"/>
      <c r="N45" s="150"/>
      <c r="O45" s="150"/>
      <c r="P45" s="150"/>
      <c r="Q45" s="151"/>
      <c r="R45" s="18">
        <f t="shared" si="0"/>
        <v>0</v>
      </c>
      <c r="S45" s="84"/>
      <c r="T45" s="152">
        <f t="shared" si="1"/>
        <v>0</v>
      </c>
      <c r="U45" s="153"/>
    </row>
    <row r="46" spans="1:21" ht="14.25" customHeight="1" x14ac:dyDescent="0.2">
      <c r="A46" s="168" t="s">
        <v>31</v>
      </c>
      <c r="B46" s="168"/>
      <c r="C46" s="168"/>
      <c r="D46" s="168"/>
      <c r="E46" s="168"/>
      <c r="F46" s="168"/>
      <c r="G46" s="168"/>
      <c r="H46" s="168"/>
      <c r="I46" s="168"/>
      <c r="J46" s="168"/>
      <c r="K46" s="168"/>
      <c r="L46" s="168"/>
      <c r="M46" s="168"/>
      <c r="N46" s="168"/>
      <c r="O46" s="168"/>
      <c r="P46" s="168"/>
      <c r="Q46" s="169"/>
      <c r="R46" s="101">
        <f>'Дополнительные разовые поездки'!E52</f>
        <v>0</v>
      </c>
      <c r="S46" s="102">
        <f>'Дополнительные разовые поездки'!F52</f>
        <v>0</v>
      </c>
      <c r="T46" s="174">
        <f>'Дополнительные разовые поездки'!G52</f>
        <v>0</v>
      </c>
      <c r="U46" s="175"/>
    </row>
    <row r="47" spans="1:21" ht="14.25" customHeight="1" x14ac:dyDescent="0.2">
      <c r="A47" s="170" t="s">
        <v>32</v>
      </c>
      <c r="B47" s="170"/>
      <c r="C47" s="170"/>
      <c r="D47" s="170"/>
      <c r="E47" s="170"/>
      <c r="F47" s="170"/>
      <c r="G47" s="170"/>
      <c r="H47" s="170"/>
      <c r="I47" s="170"/>
      <c r="J47" s="170"/>
      <c r="K47" s="170"/>
      <c r="L47" s="170"/>
      <c r="M47" s="170"/>
      <c r="N47" s="170"/>
      <c r="O47" s="170"/>
      <c r="P47" s="170"/>
      <c r="Q47" s="171"/>
      <c r="R47" s="74">
        <f>SUM(R41:R46)</f>
        <v>0</v>
      </c>
      <c r="S47" s="75">
        <f>SUM(S41:S46)</f>
        <v>0</v>
      </c>
      <c r="T47" s="174">
        <f>SUM(T41:T46)</f>
        <v>0</v>
      </c>
      <c r="U47" s="175"/>
    </row>
    <row r="48" spans="1:21" ht="5.25" customHeight="1" thickBot="1" x14ac:dyDescent="0.25">
      <c r="A48" s="52"/>
      <c r="B48" s="53"/>
      <c r="C48" s="53"/>
      <c r="D48" s="54"/>
      <c r="E48" s="54"/>
      <c r="F48" s="54"/>
      <c r="G48" s="55"/>
      <c r="H48" s="55"/>
      <c r="I48" s="55"/>
      <c r="J48" s="56"/>
      <c r="K48" s="56"/>
      <c r="L48" s="16"/>
      <c r="M48" s="16"/>
      <c r="N48" s="16"/>
      <c r="O48" s="16"/>
      <c r="P48" s="16"/>
      <c r="Q48" s="16"/>
      <c r="R48" s="16"/>
      <c r="S48" s="16"/>
      <c r="T48" s="17"/>
      <c r="U48" s="17"/>
    </row>
    <row r="49" spans="1:21" ht="20.25" customHeight="1" x14ac:dyDescent="0.2">
      <c r="A49" s="199" t="s">
        <v>33</v>
      </c>
      <c r="B49" s="199"/>
      <c r="C49" s="199"/>
      <c r="D49" s="199"/>
      <c r="E49" s="199"/>
      <c r="F49" s="199"/>
      <c r="G49" s="199"/>
      <c r="H49" s="199"/>
      <c r="I49" s="199"/>
      <c r="J49" s="199"/>
      <c r="K49" s="200"/>
      <c r="L49" s="66"/>
      <c r="M49" s="166" t="s">
        <v>34</v>
      </c>
      <c r="N49" s="167"/>
      <c r="O49" s="167"/>
      <c r="P49" s="167"/>
      <c r="Q49" s="167"/>
      <c r="R49" s="167"/>
      <c r="S49" s="167"/>
      <c r="T49" s="167"/>
      <c r="U49" s="167"/>
    </row>
    <row r="50" spans="1:21" ht="18" customHeight="1" x14ac:dyDescent="0.2">
      <c r="A50" s="172" t="s">
        <v>35</v>
      </c>
      <c r="B50" s="172"/>
      <c r="C50" s="173"/>
      <c r="D50" s="157" t="s">
        <v>36</v>
      </c>
      <c r="E50" s="159"/>
      <c r="F50" s="197" t="s">
        <v>37</v>
      </c>
      <c r="G50" s="198"/>
      <c r="H50" s="197" t="s">
        <v>38</v>
      </c>
      <c r="I50" s="198"/>
      <c r="J50" s="197" t="s">
        <v>39</v>
      </c>
      <c r="K50" s="198"/>
      <c r="L50" s="66"/>
      <c r="M50" s="176" t="s">
        <v>40</v>
      </c>
      <c r="N50" s="177"/>
      <c r="O50" s="195"/>
      <c r="P50" s="193" t="s">
        <v>41</v>
      </c>
      <c r="Q50" s="129"/>
      <c r="R50" s="130"/>
      <c r="S50" s="176" t="s">
        <v>42</v>
      </c>
      <c r="T50" s="177"/>
      <c r="U50" s="177"/>
    </row>
    <row r="51" spans="1:21" ht="14.25" customHeight="1" x14ac:dyDescent="0.2">
      <c r="A51" s="182"/>
      <c r="B51" s="182"/>
      <c r="C51" s="183"/>
      <c r="D51" s="184"/>
      <c r="E51" s="185"/>
      <c r="F51" s="184"/>
      <c r="G51" s="185"/>
      <c r="H51" s="184"/>
      <c r="I51" s="185"/>
      <c r="J51" s="180"/>
      <c r="K51" s="181"/>
      <c r="L51" s="66"/>
      <c r="M51" s="191">
        <f>R28+T47</f>
        <v>0</v>
      </c>
      <c r="N51" s="192"/>
      <c r="O51" s="194"/>
      <c r="P51" s="196">
        <f>'Детализированная заявка'!K37</f>
        <v>0</v>
      </c>
      <c r="Q51" s="192"/>
      <c r="R51" s="192"/>
      <c r="S51" s="191">
        <f>M51+P51</f>
        <v>0</v>
      </c>
      <c r="T51" s="192"/>
      <c r="U51" s="192"/>
    </row>
    <row r="52" spans="1:21" ht="14.25" customHeight="1" thickBot="1" x14ac:dyDescent="0.25">
      <c r="A52" s="182"/>
      <c r="B52" s="182"/>
      <c r="C52" s="183"/>
      <c r="D52" s="184"/>
      <c r="E52" s="185"/>
      <c r="F52" s="184"/>
      <c r="G52" s="185"/>
      <c r="H52" s="184"/>
      <c r="I52" s="185"/>
      <c r="J52" s="180"/>
      <c r="K52" s="181"/>
      <c r="L52" s="66"/>
      <c r="M52" s="83"/>
      <c r="N52" s="83"/>
      <c r="O52" s="83"/>
      <c r="P52" s="83"/>
      <c r="Q52" s="83"/>
      <c r="R52" s="83"/>
      <c r="S52" s="83"/>
      <c r="T52" s="83"/>
      <c r="U52" s="83"/>
    </row>
    <row r="53" spans="1:21" ht="14.25" customHeight="1" x14ac:dyDescent="0.2">
      <c r="A53" s="182">
        <f>'Детализированная заявка'!$E$10</f>
        <v>0</v>
      </c>
      <c r="B53" s="182"/>
      <c r="C53" s="183"/>
      <c r="D53" s="184"/>
      <c r="E53" s="185"/>
      <c r="F53" s="184"/>
      <c r="G53" s="185"/>
      <c r="H53" s="184"/>
      <c r="I53" s="185"/>
      <c r="J53" s="180">
        <f>'Детализированная заявка'!E$37</f>
        <v>0</v>
      </c>
      <c r="K53" s="181"/>
      <c r="L53" s="66"/>
      <c r="M53" s="189" t="s">
        <v>43</v>
      </c>
      <c r="N53" s="190"/>
      <c r="O53" s="190"/>
      <c r="P53" s="190"/>
      <c r="Q53" s="190"/>
      <c r="R53" s="190"/>
      <c r="S53" s="190"/>
      <c r="T53" s="190"/>
      <c r="U53" s="190"/>
    </row>
    <row r="54" spans="1:21" ht="14.25" customHeight="1" x14ac:dyDescent="0.2">
      <c r="A54" s="182">
        <f>'Детализированная заявка'!$F$10</f>
        <v>0</v>
      </c>
      <c r="B54" s="182"/>
      <c r="C54" s="183"/>
      <c r="D54" s="184"/>
      <c r="E54" s="185"/>
      <c r="F54" s="184"/>
      <c r="G54" s="185"/>
      <c r="H54" s="184"/>
      <c r="I54" s="185"/>
      <c r="J54" s="180">
        <f>'Детализированная заявка'!F$37</f>
        <v>0</v>
      </c>
      <c r="K54" s="181"/>
      <c r="L54" s="66"/>
      <c r="M54" s="77" t="s">
        <v>44</v>
      </c>
      <c r="N54" s="78"/>
      <c r="O54" s="78"/>
      <c r="P54" s="78"/>
      <c r="Q54" s="78"/>
      <c r="R54" s="79"/>
      <c r="S54" s="193" t="s">
        <v>45</v>
      </c>
      <c r="T54" s="129"/>
      <c r="U54" s="129"/>
    </row>
    <row r="55" spans="1:21" ht="14.25" customHeight="1" x14ac:dyDescent="0.2">
      <c r="A55" s="182">
        <f>'Детализированная заявка'!$G$10</f>
        <v>0</v>
      </c>
      <c r="B55" s="182"/>
      <c r="C55" s="183"/>
      <c r="D55" s="184"/>
      <c r="E55" s="185"/>
      <c r="F55" s="184"/>
      <c r="G55" s="185"/>
      <c r="H55" s="184"/>
      <c r="I55" s="185"/>
      <c r="J55" s="180">
        <f>'Детализированная заявка'!G$37</f>
        <v>0</v>
      </c>
      <c r="K55" s="181"/>
      <c r="L55" s="66"/>
      <c r="M55" s="186"/>
      <c r="N55" s="187"/>
      <c r="O55" s="187"/>
      <c r="P55" s="187"/>
      <c r="Q55" s="187"/>
      <c r="R55" s="188"/>
      <c r="S55" s="178"/>
      <c r="T55" s="179"/>
      <c r="U55" s="179"/>
    </row>
    <row r="56" spans="1:21" ht="14.25" customHeight="1" x14ac:dyDescent="0.2">
      <c r="A56" s="182">
        <f>'Детализированная заявка'!$H$10</f>
        <v>0</v>
      </c>
      <c r="B56" s="182"/>
      <c r="C56" s="183"/>
      <c r="D56" s="184"/>
      <c r="E56" s="185"/>
      <c r="F56" s="184"/>
      <c r="G56" s="185"/>
      <c r="H56" s="184"/>
      <c r="I56" s="185"/>
      <c r="J56" s="180">
        <f>'Детализированная заявка'!H$37</f>
        <v>0</v>
      </c>
      <c r="K56" s="181"/>
      <c r="L56" s="66"/>
      <c r="M56" s="80" t="s">
        <v>46</v>
      </c>
      <c r="N56" s="81"/>
      <c r="O56" s="81"/>
      <c r="P56" s="81"/>
      <c r="Q56" s="81"/>
      <c r="R56" s="82"/>
      <c r="S56" s="193" t="s">
        <v>47</v>
      </c>
      <c r="T56" s="129"/>
      <c r="U56" s="129"/>
    </row>
    <row r="57" spans="1:21" ht="14.25" customHeight="1" x14ac:dyDescent="0.2">
      <c r="A57" s="182">
        <f>'Детализированная заявка'!$I$10</f>
        <v>0</v>
      </c>
      <c r="B57" s="182"/>
      <c r="C57" s="183"/>
      <c r="D57" s="184"/>
      <c r="E57" s="185"/>
      <c r="F57" s="184"/>
      <c r="G57" s="185"/>
      <c r="H57" s="184"/>
      <c r="I57" s="185"/>
      <c r="J57" s="180">
        <f>'Детализированная заявка'!I$37</f>
        <v>0</v>
      </c>
      <c r="K57" s="181"/>
      <c r="L57" s="66"/>
      <c r="M57" s="186"/>
      <c r="N57" s="187"/>
      <c r="O57" s="187"/>
      <c r="P57" s="187"/>
      <c r="Q57" s="187"/>
      <c r="R57" s="188"/>
      <c r="S57" s="178"/>
      <c r="T57" s="179"/>
      <c r="U57" s="179"/>
    </row>
    <row r="58" spans="1:21" ht="14.25" customHeight="1" x14ac:dyDescent="0.2">
      <c r="A58" s="182">
        <f>'Детализированная заявка'!$J$10</f>
        <v>0</v>
      </c>
      <c r="B58" s="182"/>
      <c r="C58" s="183"/>
      <c r="D58" s="184"/>
      <c r="E58" s="185"/>
      <c r="F58" s="184"/>
      <c r="G58" s="185"/>
      <c r="H58" s="184"/>
      <c r="I58" s="185"/>
      <c r="J58" s="180">
        <f>'Детализированная заявка'!J$37</f>
        <v>0</v>
      </c>
      <c r="K58" s="181"/>
      <c r="L58" s="66"/>
      <c r="M58" s="176" t="s">
        <v>48</v>
      </c>
      <c r="N58" s="177"/>
      <c r="O58" s="177"/>
      <c r="P58" s="177"/>
      <c r="Q58" s="177"/>
      <c r="R58" s="195"/>
      <c r="S58" s="193" t="s">
        <v>49</v>
      </c>
      <c r="T58" s="129"/>
      <c r="U58" s="129"/>
    </row>
    <row r="59" spans="1:21" ht="14.25" customHeight="1" x14ac:dyDescent="0.2">
      <c r="A59" s="168" t="s">
        <v>88</v>
      </c>
      <c r="B59" s="168"/>
      <c r="C59" s="168"/>
      <c r="D59" s="168"/>
      <c r="E59" s="168"/>
      <c r="F59" s="168"/>
      <c r="G59" s="168"/>
      <c r="H59" s="168"/>
      <c r="I59" s="169"/>
      <c r="J59" s="211">
        <f>SUM(J51:K58)</f>
        <v>0</v>
      </c>
      <c r="K59" s="212"/>
      <c r="L59" s="100" t="str">
        <f>IF(ROUND(J59,2)&lt;&gt;ROUND(S51,2),"!","")</f>
        <v/>
      </c>
      <c r="M59" s="186"/>
      <c r="N59" s="187"/>
      <c r="O59" s="187"/>
      <c r="P59" s="187"/>
      <c r="Q59" s="187"/>
      <c r="R59" s="188"/>
      <c r="S59" s="178"/>
      <c r="T59" s="179"/>
      <c r="U59" s="179"/>
    </row>
    <row r="60" spans="1:21" ht="6" customHeight="1" thickBot="1" x14ac:dyDescent="0.25">
      <c r="A60" s="58"/>
      <c r="B60" s="58"/>
      <c r="C60" s="58"/>
      <c r="D60" s="58"/>
      <c r="E60" s="58"/>
      <c r="F60" s="58"/>
      <c r="G60" s="58"/>
      <c r="H60" s="58"/>
      <c r="I60" s="58"/>
      <c r="J60" s="58"/>
      <c r="K60" s="58"/>
      <c r="L60" s="67"/>
      <c r="M60" s="67"/>
      <c r="N60" s="58"/>
      <c r="O60" s="58"/>
      <c r="P60" s="58"/>
      <c r="Q60" s="58"/>
      <c r="R60" s="58"/>
      <c r="S60" s="58"/>
      <c r="T60" s="58"/>
      <c r="U60" s="58"/>
    </row>
    <row r="61" spans="1:21" ht="12.75" customHeight="1" x14ac:dyDescent="0.2">
      <c r="A61" s="204" t="s">
        <v>50</v>
      </c>
      <c r="B61" s="204"/>
      <c r="C61" s="204"/>
      <c r="D61" s="204"/>
      <c r="E61" s="204"/>
      <c r="F61" s="204"/>
      <c r="G61" s="204"/>
      <c r="H61" s="204"/>
      <c r="I61" s="204"/>
      <c r="J61" s="204"/>
      <c r="K61" s="204"/>
      <c r="L61" s="204"/>
      <c r="M61" s="204"/>
      <c r="N61" s="204"/>
      <c r="O61" s="204"/>
      <c r="P61" s="204"/>
      <c r="Q61" s="204"/>
      <c r="R61" s="204"/>
      <c r="S61" s="204"/>
      <c r="T61" s="204"/>
      <c r="U61" s="204"/>
    </row>
    <row r="62" spans="1:21" ht="9.75" customHeight="1" x14ac:dyDescent="0.2">
      <c r="A62" s="205" t="str">
        <f>"Податель заявки: Я получил наличными "&amp;IF(S51=0,"___________.",TEXT(S51,"#,##0.00."))</f>
        <v>Податель заявки: Я получил наличными ___________.</v>
      </c>
      <c r="B62" s="205"/>
      <c r="C62" s="205"/>
      <c r="D62" s="205"/>
      <c r="E62" s="205"/>
      <c r="F62" s="205"/>
      <c r="G62" s="206"/>
      <c r="H62" s="207" t="s">
        <v>51</v>
      </c>
      <c r="I62" s="208"/>
      <c r="J62" s="209"/>
      <c r="K62" s="210" t="str">
        <f>"Плательщик: Я выдал наличными "&amp;IF(S51=0,"__________.",TEXT(S51,"#,##0.00."))</f>
        <v>Плательщик: Я выдал наличными __________.</v>
      </c>
      <c r="L62" s="205"/>
      <c r="M62" s="205"/>
      <c r="N62" s="205"/>
      <c r="O62" s="205"/>
      <c r="P62" s="205"/>
      <c r="Q62" s="205"/>
      <c r="R62" s="206"/>
      <c r="S62" s="207" t="s">
        <v>52</v>
      </c>
      <c r="T62" s="208"/>
      <c r="U62" s="208"/>
    </row>
    <row r="63" spans="1:21" ht="18.75" customHeight="1" x14ac:dyDescent="0.2">
      <c r="A63" s="187"/>
      <c r="B63" s="187"/>
      <c r="C63" s="187"/>
      <c r="D63" s="187"/>
      <c r="E63" s="187"/>
      <c r="F63" s="187"/>
      <c r="G63" s="188"/>
      <c r="H63" s="178"/>
      <c r="I63" s="179"/>
      <c r="J63" s="179"/>
      <c r="K63" s="201"/>
      <c r="L63" s="202"/>
      <c r="M63" s="202"/>
      <c r="N63" s="202"/>
      <c r="O63" s="202"/>
      <c r="P63" s="202"/>
      <c r="Q63" s="202"/>
      <c r="R63" s="203"/>
      <c r="S63" s="178"/>
      <c r="T63" s="179"/>
      <c r="U63" s="179"/>
    </row>
    <row r="64" spans="1:21" ht="9.75" customHeight="1" x14ac:dyDescent="0.2">
      <c r="A64" s="109" t="s">
        <v>53</v>
      </c>
      <c r="B64" s="109"/>
      <c r="C64" s="109"/>
      <c r="D64" s="109"/>
      <c r="E64" s="109"/>
      <c r="F64" s="109"/>
      <c r="G64" s="109"/>
      <c r="H64" s="109"/>
      <c r="I64" s="109"/>
      <c r="J64" s="109"/>
      <c r="K64" s="109"/>
      <c r="L64" s="109"/>
      <c r="M64" s="109"/>
      <c r="N64" s="109"/>
      <c r="O64" s="109"/>
      <c r="P64" s="109"/>
      <c r="Q64" s="109"/>
      <c r="R64" s="109"/>
      <c r="S64" s="109"/>
      <c r="T64" s="109"/>
      <c r="U64" s="113" t="s">
        <v>86</v>
      </c>
    </row>
    <row r="65" s="57" customFormat="1" ht="12.75" customHeight="1" x14ac:dyDescent="0.2"/>
    <row r="66" s="57" customFormat="1" x14ac:dyDescent="0.2"/>
    <row r="67" s="57" customFormat="1" x14ac:dyDescent="0.2"/>
    <row r="68" s="57" customFormat="1" x14ac:dyDescent="0.2"/>
    <row r="69" s="57" customFormat="1" x14ac:dyDescent="0.2"/>
    <row r="70" s="57" customFormat="1" x14ac:dyDescent="0.2"/>
    <row r="71" s="57" customFormat="1" x14ac:dyDescent="0.2"/>
    <row r="72" s="57" customFormat="1" x14ac:dyDescent="0.2"/>
  </sheetData>
  <sheetProtection password="9113" sheet="1" objects="1" scenarios="1" selectLockedCells="1"/>
  <dataConsolidate/>
  <mergeCells count="145">
    <mergeCell ref="L9:U9"/>
    <mergeCell ref="A10:K10"/>
    <mergeCell ref="L10:U10"/>
    <mergeCell ref="A30:A32"/>
    <mergeCell ref="A34:A36"/>
    <mergeCell ref="T37:U37"/>
    <mergeCell ref="F2:U2"/>
    <mergeCell ref="F1:U1"/>
    <mergeCell ref="A8:U8"/>
    <mergeCell ref="R13:U13"/>
    <mergeCell ref="A26:A28"/>
    <mergeCell ref="F5:O5"/>
    <mergeCell ref="S3:U3"/>
    <mergeCell ref="S4:U4"/>
    <mergeCell ref="F6:O6"/>
    <mergeCell ref="P6:U6"/>
    <mergeCell ref="P5:U5"/>
    <mergeCell ref="B13:Q13"/>
    <mergeCell ref="B3:C3"/>
    <mergeCell ref="A5:C5"/>
    <mergeCell ref="A9:K9"/>
    <mergeCell ref="A22:A24"/>
    <mergeCell ref="A18:A20"/>
    <mergeCell ref="M3:R3"/>
    <mergeCell ref="T42:U42"/>
    <mergeCell ref="T41:U41"/>
    <mergeCell ref="R28:U30"/>
    <mergeCell ref="R32:U36"/>
    <mergeCell ref="R26:U26"/>
    <mergeCell ref="R14:U14"/>
    <mergeCell ref="R16:U18"/>
    <mergeCell ref="R20:U20"/>
    <mergeCell ref="A39:U39"/>
    <mergeCell ref="B41:F41"/>
    <mergeCell ref="G41:K41"/>
    <mergeCell ref="L41:Q41"/>
    <mergeCell ref="S56:U56"/>
    <mergeCell ref="J54:K54"/>
    <mergeCell ref="J55:K55"/>
    <mergeCell ref="J56:K56"/>
    <mergeCell ref="H54:I54"/>
    <mergeCell ref="M59:R59"/>
    <mergeCell ref="M58:R58"/>
    <mergeCell ref="A63:G63"/>
    <mergeCell ref="H63:J63"/>
    <mergeCell ref="K63:R63"/>
    <mergeCell ref="S63:U63"/>
    <mergeCell ref="A61:U61"/>
    <mergeCell ref="A62:G62"/>
    <mergeCell ref="H62:J62"/>
    <mergeCell ref="K62:R62"/>
    <mergeCell ref="S62:U62"/>
    <mergeCell ref="H57:I57"/>
    <mergeCell ref="D57:E57"/>
    <mergeCell ref="D55:E55"/>
    <mergeCell ref="D56:E56"/>
    <mergeCell ref="D54:E54"/>
    <mergeCell ref="S57:U57"/>
    <mergeCell ref="S58:U58"/>
    <mergeCell ref="J59:K59"/>
    <mergeCell ref="F57:G57"/>
    <mergeCell ref="F58:G58"/>
    <mergeCell ref="H58:I58"/>
    <mergeCell ref="A49:K49"/>
    <mergeCell ref="J51:K51"/>
    <mergeCell ref="J52:K52"/>
    <mergeCell ref="H52:I52"/>
    <mergeCell ref="D50:E50"/>
    <mergeCell ref="F50:G50"/>
    <mergeCell ref="H50:I50"/>
    <mergeCell ref="F51:G51"/>
    <mergeCell ref="H51:I51"/>
    <mergeCell ref="D51:E51"/>
    <mergeCell ref="T45:U45"/>
    <mergeCell ref="S55:U55"/>
    <mergeCell ref="M53:U53"/>
    <mergeCell ref="H53:I53"/>
    <mergeCell ref="J53:K53"/>
    <mergeCell ref="F53:G53"/>
    <mergeCell ref="D53:E53"/>
    <mergeCell ref="L44:Q44"/>
    <mergeCell ref="B45:F45"/>
    <mergeCell ref="G45:K45"/>
    <mergeCell ref="L45:Q45"/>
    <mergeCell ref="G44:K44"/>
    <mergeCell ref="S51:U51"/>
    <mergeCell ref="P50:R50"/>
    <mergeCell ref="M51:O51"/>
    <mergeCell ref="A54:C54"/>
    <mergeCell ref="A55:C55"/>
    <mergeCell ref="M55:R55"/>
    <mergeCell ref="M50:O50"/>
    <mergeCell ref="P51:R51"/>
    <mergeCell ref="S54:U54"/>
    <mergeCell ref="F54:G54"/>
    <mergeCell ref="F55:G55"/>
    <mergeCell ref="J50:K50"/>
    <mergeCell ref="M49:U49"/>
    <mergeCell ref="A46:Q46"/>
    <mergeCell ref="A47:Q47"/>
    <mergeCell ref="A59:I59"/>
    <mergeCell ref="A50:C50"/>
    <mergeCell ref="T47:U47"/>
    <mergeCell ref="T46:U46"/>
    <mergeCell ref="S50:U50"/>
    <mergeCell ref="S59:U59"/>
    <mergeCell ref="J57:K57"/>
    <mergeCell ref="J58:K58"/>
    <mergeCell ref="A51:C51"/>
    <mergeCell ref="A52:C52"/>
    <mergeCell ref="A53:C53"/>
    <mergeCell ref="F52:G52"/>
    <mergeCell ref="D52:E52"/>
    <mergeCell ref="M57:R57"/>
    <mergeCell ref="A56:C56"/>
    <mergeCell ref="A57:C57"/>
    <mergeCell ref="A58:C58"/>
    <mergeCell ref="H55:I55"/>
    <mergeCell ref="H56:I56"/>
    <mergeCell ref="D58:E58"/>
    <mergeCell ref="F56:G56"/>
    <mergeCell ref="M4:R4"/>
    <mergeCell ref="F3:L3"/>
    <mergeCell ref="F4:L4"/>
    <mergeCell ref="B44:F44"/>
    <mergeCell ref="S11:U11"/>
    <mergeCell ref="S12:U12"/>
    <mergeCell ref="P11:R11"/>
    <mergeCell ref="P12:R12"/>
    <mergeCell ref="A11:O11"/>
    <mergeCell ref="A12:O12"/>
    <mergeCell ref="B43:F43"/>
    <mergeCell ref="G43:K43"/>
    <mergeCell ref="L43:Q43"/>
    <mergeCell ref="T43:U43"/>
    <mergeCell ref="B42:F42"/>
    <mergeCell ref="G42:K42"/>
    <mergeCell ref="T44:U44"/>
    <mergeCell ref="B40:F40"/>
    <mergeCell ref="G40:K40"/>
    <mergeCell ref="L40:Q40"/>
    <mergeCell ref="A14:A16"/>
    <mergeCell ref="T40:U40"/>
    <mergeCell ref="R22:U24"/>
    <mergeCell ref="L42:Q42"/>
  </mergeCells>
  <conditionalFormatting sqref="S4:U4">
    <cfRule type="expression" dxfId="4" priority="11">
      <formula>AND(SUM(R41:R47)+P12&lt;&gt;0,S4 = 0)</formula>
    </cfRule>
  </conditionalFormatting>
  <conditionalFormatting sqref="B41:R45">
    <cfRule type="expression" dxfId="3" priority="1">
      <formula>ISBLANK($B40)</formula>
    </cfRule>
    <cfRule type="expression" dxfId="2" priority="4">
      <formula>$B41-$G41&gt;0</formula>
    </cfRule>
  </conditionalFormatting>
  <dataValidations count="10">
    <dataValidation type="date" allowBlank="1" showInputMessage="1" showErrorMessage="1" errorTitle="Дата вне диапазона" error="Введите дату за прошедший год." sqref="E3">
      <formula1>40909</formula1>
      <formula2>47483</formula2>
    </dataValidation>
    <dataValidation type="decimal" allowBlank="1" showInputMessage="1" showErrorMessage="1" errorTitle="Недействительная запись" error="Введите число без текста" promptTitle="Введите мили или километры для каждого промежуточного путешествия" sqref="R46">
      <formula1>-9999.99</formula1>
      <formula2>9999.99</formula2>
    </dataValidation>
    <dataValidation type="decimal" allowBlank="1" showInputMessage="1" showErrorMessage="1" errorTitle="Недействительная запись" error="Введите число без текста" promptTitle="Введите платежи или сборы" sqref="S46">
      <formula1>-9999.99</formula1>
      <formula2>9999.99</formula2>
    </dataValidation>
    <dataValidation type="custom" allowBlank="1" showInputMessage="1" showErrorMessage="1" error="Например: 5200 или 5100" sqref="F51:G58">
      <formula1>AND(INT(F51)=F51, LEN(F51)=4)</formula1>
    </dataValidation>
    <dataValidation type="textLength" operator="equal" allowBlank="1" showInputMessage="1" showErrorMessage="1" error="Например: CEIN01" sqref="H51:I58">
      <formula1>6</formula1>
    </dataValidation>
    <dataValidation type="custom" allowBlank="1" showInputMessage="1" showErrorMessage="1" error="Например: 4234567 или 4058888" sqref="D51:E58">
      <formula1>AND(INT(D51)=D51, LEN(D51)=7)</formula1>
    </dataValidation>
    <dataValidation type="decimal" allowBlank="1" showInputMessage="1" showErrorMessage="1" error="Введите действительное число." sqref="S4:U4">
      <formula1>0.000001</formula1>
      <formula2>999999.99</formula2>
    </dataValidation>
    <dataValidation type="decimal" allowBlank="1" showInputMessage="1" showErrorMessage="1" error="Введите действительное число." sqref="S12 P12">
      <formula1>-999999.99</formula1>
      <formula2>999999.99</formula2>
    </dataValidation>
    <dataValidation type="decimal" allowBlank="1" showInputMessage="1" showErrorMessage="1" error="Введите действительное число." sqref="R41:R45">
      <formula1>-9999.99</formula1>
      <formula2>9999.99</formula2>
    </dataValidation>
    <dataValidation type="decimal" allowBlank="1" showInputMessage="1" showErrorMessage="1" error="Введите действительное число." sqref="S41:S45 J51:K58">
      <formula1>-99999.99</formula1>
      <formula2>99999.99</formula2>
    </dataValidation>
  </dataValidations>
  <pageMargins left="0.28999999999999998" right="0.28999999999999998" top="0.39370078740157499" bottom="0.196850393700787" header="0" footer="0"/>
  <pageSetup orientation="portrait" r:id="rId1"/>
  <ignoredErrors>
    <ignoredError sqref="A53:C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xdr:col>
                    <xdr:colOff>257175</xdr:colOff>
                    <xdr:row>13</xdr:row>
                    <xdr:rowOff>0</xdr:rowOff>
                  </from>
                  <to>
                    <xdr:col>3</xdr:col>
                    <xdr:colOff>247650</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xdr:col>
                    <xdr:colOff>257175</xdr:colOff>
                    <xdr:row>13</xdr:row>
                    <xdr:rowOff>0</xdr:rowOff>
                  </from>
                  <to>
                    <xdr:col>4</xdr:col>
                    <xdr:colOff>247650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257175</xdr:colOff>
                    <xdr:row>13</xdr:row>
                    <xdr:rowOff>0</xdr:rowOff>
                  </from>
                  <to>
                    <xdr:col>5</xdr:col>
                    <xdr:colOff>247650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5</xdr:col>
                    <xdr:colOff>257175</xdr:colOff>
                    <xdr:row>13</xdr:row>
                    <xdr:rowOff>0</xdr:rowOff>
                  </from>
                  <to>
                    <xdr:col>6</xdr:col>
                    <xdr:colOff>247650</xdr:colOff>
                    <xdr:row>14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6</xdr:col>
                    <xdr:colOff>257175</xdr:colOff>
                    <xdr:row>13</xdr:row>
                    <xdr:rowOff>0</xdr:rowOff>
                  </from>
                  <to>
                    <xdr:col>7</xdr:col>
                    <xdr:colOff>247650</xdr:colOff>
                    <xdr:row>14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247650</xdr:colOff>
                    <xdr:row>13</xdr:row>
                    <xdr:rowOff>161925</xdr:rowOff>
                  </from>
                  <to>
                    <xdr:col>2</xdr:col>
                    <xdr:colOff>238125</xdr:colOff>
                    <xdr:row>15</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xdr:col>
                    <xdr:colOff>257175</xdr:colOff>
                    <xdr:row>13</xdr:row>
                    <xdr:rowOff>161925</xdr:rowOff>
                  </from>
                  <to>
                    <xdr:col>3</xdr:col>
                    <xdr:colOff>247650</xdr:colOff>
                    <xdr:row>15</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xdr:col>
                    <xdr:colOff>257175</xdr:colOff>
                    <xdr:row>13</xdr:row>
                    <xdr:rowOff>161925</xdr:rowOff>
                  </from>
                  <to>
                    <xdr:col>4</xdr:col>
                    <xdr:colOff>247650</xdr:colOff>
                    <xdr:row>15</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4</xdr:col>
                    <xdr:colOff>257175</xdr:colOff>
                    <xdr:row>13</xdr:row>
                    <xdr:rowOff>161925</xdr:rowOff>
                  </from>
                  <to>
                    <xdr:col>5</xdr:col>
                    <xdr:colOff>247650</xdr:colOff>
                    <xdr:row>15</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5</xdr:col>
                    <xdr:colOff>257175</xdr:colOff>
                    <xdr:row>13</xdr:row>
                    <xdr:rowOff>161925</xdr:rowOff>
                  </from>
                  <to>
                    <xdr:col>6</xdr:col>
                    <xdr:colOff>247650</xdr:colOff>
                    <xdr:row>15</xdr:row>
                    <xdr:rowOff>161925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6</xdr:col>
                    <xdr:colOff>257175</xdr:colOff>
                    <xdr:row>13</xdr:row>
                    <xdr:rowOff>161925</xdr:rowOff>
                  </from>
                  <to>
                    <xdr:col>7</xdr:col>
                    <xdr:colOff>247650</xdr:colOff>
                    <xdr:row>15</xdr:row>
                    <xdr:rowOff>161925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xdr:col>
                    <xdr:colOff>247650</xdr:colOff>
                    <xdr:row>15</xdr:row>
                    <xdr:rowOff>161925</xdr:rowOff>
                  </from>
                  <to>
                    <xdr:col>2</xdr:col>
                    <xdr:colOff>238125</xdr:colOff>
                    <xdr:row>17</xdr:row>
                    <xdr:rowOff>161925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2</xdr:col>
                    <xdr:colOff>257175</xdr:colOff>
                    <xdr:row>15</xdr:row>
                    <xdr:rowOff>161925</xdr:rowOff>
                  </from>
                  <to>
                    <xdr:col>3</xdr:col>
                    <xdr:colOff>247650</xdr:colOff>
                    <xdr:row>17</xdr:row>
                    <xdr:rowOff>161925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3</xdr:col>
                    <xdr:colOff>257175</xdr:colOff>
                    <xdr:row>15</xdr:row>
                    <xdr:rowOff>161925</xdr:rowOff>
                  </from>
                  <to>
                    <xdr:col>4</xdr:col>
                    <xdr:colOff>247650</xdr:colOff>
                    <xdr:row>17</xdr:row>
                    <xdr:rowOff>161925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4</xdr:col>
                    <xdr:colOff>257175</xdr:colOff>
                    <xdr:row>15</xdr:row>
                    <xdr:rowOff>161925</xdr:rowOff>
                  </from>
                  <to>
                    <xdr:col>5</xdr:col>
                    <xdr:colOff>247650</xdr:colOff>
                    <xdr:row>17</xdr:row>
                    <xdr:rowOff>161925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5</xdr:col>
                    <xdr:colOff>257175</xdr:colOff>
                    <xdr:row>15</xdr:row>
                    <xdr:rowOff>161925</xdr:rowOff>
                  </from>
                  <to>
                    <xdr:col>6</xdr:col>
                    <xdr:colOff>247650</xdr:colOff>
                    <xdr:row>17</xdr:row>
                    <xdr:rowOff>161925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6</xdr:col>
                    <xdr:colOff>257175</xdr:colOff>
                    <xdr:row>15</xdr:row>
                    <xdr:rowOff>161925</xdr:rowOff>
                  </from>
                  <to>
                    <xdr:col>7</xdr:col>
                    <xdr:colOff>247650</xdr:colOff>
                    <xdr:row>17</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247650</xdr:colOff>
                    <xdr:row>17</xdr:row>
                    <xdr:rowOff>161925</xdr:rowOff>
                  </from>
                  <to>
                    <xdr:col>2</xdr:col>
                    <xdr:colOff>238125</xdr:colOff>
                    <xdr:row>19</xdr:row>
                    <xdr:rowOff>161925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2</xdr:col>
                    <xdr:colOff>257175</xdr:colOff>
                    <xdr:row>17</xdr:row>
                    <xdr:rowOff>161925</xdr:rowOff>
                  </from>
                  <to>
                    <xdr:col>3</xdr:col>
                    <xdr:colOff>247650</xdr:colOff>
                    <xdr:row>19</xdr:row>
                    <xdr:rowOff>161925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3</xdr:col>
                    <xdr:colOff>257175</xdr:colOff>
                    <xdr:row>17</xdr:row>
                    <xdr:rowOff>161925</xdr:rowOff>
                  </from>
                  <to>
                    <xdr:col>4</xdr:col>
                    <xdr:colOff>247650</xdr:colOff>
                    <xdr:row>19</xdr:row>
                    <xdr:rowOff>161925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4</xdr:col>
                    <xdr:colOff>257175</xdr:colOff>
                    <xdr:row>17</xdr:row>
                    <xdr:rowOff>161925</xdr:rowOff>
                  </from>
                  <to>
                    <xdr:col>5</xdr:col>
                    <xdr:colOff>247650</xdr:colOff>
                    <xdr:row>19</xdr:row>
                    <xdr:rowOff>161925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5</xdr:col>
                    <xdr:colOff>257175</xdr:colOff>
                    <xdr:row>17</xdr:row>
                    <xdr:rowOff>161925</xdr:rowOff>
                  </from>
                  <to>
                    <xdr:col>6</xdr:col>
                    <xdr:colOff>247650</xdr:colOff>
                    <xdr:row>19</xdr:row>
                    <xdr:rowOff>161925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6</xdr:col>
                    <xdr:colOff>257175</xdr:colOff>
                    <xdr:row>17</xdr:row>
                    <xdr:rowOff>161925</xdr:rowOff>
                  </from>
                  <to>
                    <xdr:col>7</xdr:col>
                    <xdr:colOff>247650</xdr:colOff>
                    <xdr:row>19</xdr:row>
                    <xdr:rowOff>161925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xdr:col>
                    <xdr:colOff>247650</xdr:colOff>
                    <xdr:row>19</xdr:row>
                    <xdr:rowOff>161925</xdr:rowOff>
                  </from>
                  <to>
                    <xdr:col>2</xdr:col>
                    <xdr:colOff>238125</xdr:colOff>
                    <xdr:row>21</xdr:row>
                    <xdr:rowOff>161925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2</xdr:col>
                    <xdr:colOff>257175</xdr:colOff>
                    <xdr:row>19</xdr:row>
                    <xdr:rowOff>161925</xdr:rowOff>
                  </from>
                  <to>
                    <xdr:col>3</xdr:col>
                    <xdr:colOff>247650</xdr:colOff>
                    <xdr:row>21</xdr:row>
                    <xdr:rowOff>161925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3</xdr:col>
                    <xdr:colOff>257175</xdr:colOff>
                    <xdr:row>19</xdr:row>
                    <xdr:rowOff>161925</xdr:rowOff>
                  </from>
                  <to>
                    <xdr:col>4</xdr:col>
                    <xdr:colOff>247650</xdr:colOff>
                    <xdr:row>21</xdr:row>
                    <xdr:rowOff>161925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4</xdr:col>
                    <xdr:colOff>257175</xdr:colOff>
                    <xdr:row>19</xdr:row>
                    <xdr:rowOff>161925</xdr:rowOff>
                  </from>
                  <to>
                    <xdr:col>5</xdr:col>
                    <xdr:colOff>247650</xdr:colOff>
                    <xdr:row>21</xdr:row>
                    <xdr:rowOff>161925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5</xdr:col>
                    <xdr:colOff>257175</xdr:colOff>
                    <xdr:row>19</xdr:row>
                    <xdr:rowOff>161925</xdr:rowOff>
                  </from>
                  <to>
                    <xdr:col>6</xdr:col>
                    <xdr:colOff>247650</xdr:colOff>
                    <xdr:row>21</xdr:row>
                    <xdr:rowOff>161925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6</xdr:col>
                    <xdr:colOff>257175</xdr:colOff>
                    <xdr:row>19</xdr:row>
                    <xdr:rowOff>161925</xdr:rowOff>
                  </from>
                  <to>
                    <xdr:col>7</xdr:col>
                    <xdr:colOff>247650</xdr:colOff>
                    <xdr:row>21</xdr:row>
                    <xdr:rowOff>161925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xdr:col>
                    <xdr:colOff>247650</xdr:colOff>
                    <xdr:row>21</xdr:row>
                    <xdr:rowOff>161925</xdr:rowOff>
                  </from>
                  <to>
                    <xdr:col>2</xdr:col>
                    <xdr:colOff>238125</xdr:colOff>
                    <xdr:row>23</xdr:row>
                    <xdr:rowOff>161925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2</xdr:col>
                    <xdr:colOff>257175</xdr:colOff>
                    <xdr:row>21</xdr:row>
                    <xdr:rowOff>161925</xdr:rowOff>
                  </from>
                  <to>
                    <xdr:col>3</xdr:col>
                    <xdr:colOff>247650</xdr:colOff>
                    <xdr:row>23</xdr:row>
                    <xdr:rowOff>161925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3</xdr:col>
                    <xdr:colOff>257175</xdr:colOff>
                    <xdr:row>21</xdr:row>
                    <xdr:rowOff>161925</xdr:rowOff>
                  </from>
                  <to>
                    <xdr:col>4</xdr:col>
                    <xdr:colOff>247650</xdr:colOff>
                    <xdr:row>23</xdr:row>
                    <xdr:rowOff>161925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4</xdr:col>
                    <xdr:colOff>257175</xdr:colOff>
                    <xdr:row>21</xdr:row>
                    <xdr:rowOff>161925</xdr:rowOff>
                  </from>
                  <to>
                    <xdr:col>5</xdr:col>
                    <xdr:colOff>247650</xdr:colOff>
                    <xdr:row>23</xdr:row>
                    <xdr:rowOff>161925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5</xdr:col>
                    <xdr:colOff>257175</xdr:colOff>
                    <xdr:row>21</xdr:row>
                    <xdr:rowOff>161925</xdr:rowOff>
                  </from>
                  <to>
                    <xdr:col>6</xdr:col>
                    <xdr:colOff>247650</xdr:colOff>
                    <xdr:row>23</xdr:row>
                    <xdr:rowOff>161925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6</xdr:col>
                    <xdr:colOff>257175</xdr:colOff>
                    <xdr:row>21</xdr:row>
                    <xdr:rowOff>161925</xdr:rowOff>
                  </from>
                  <to>
                    <xdr:col>7</xdr:col>
                    <xdr:colOff>247650</xdr:colOff>
                    <xdr:row>23</xdr:row>
                    <xdr:rowOff>161925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xdr:col>
                    <xdr:colOff>247650</xdr:colOff>
                    <xdr:row>23</xdr:row>
                    <xdr:rowOff>161925</xdr:rowOff>
                  </from>
                  <to>
                    <xdr:col>2</xdr:col>
                    <xdr:colOff>238125</xdr:colOff>
                    <xdr:row>25</xdr:row>
                    <xdr:rowOff>161925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2</xdr:col>
                    <xdr:colOff>257175</xdr:colOff>
                    <xdr:row>23</xdr:row>
                    <xdr:rowOff>161925</xdr:rowOff>
                  </from>
                  <to>
                    <xdr:col>3</xdr:col>
                    <xdr:colOff>247650</xdr:colOff>
                    <xdr:row>25</xdr:row>
                    <xdr:rowOff>161925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3</xdr:col>
                    <xdr:colOff>257175</xdr:colOff>
                    <xdr:row>23</xdr:row>
                    <xdr:rowOff>161925</xdr:rowOff>
                  </from>
                  <to>
                    <xdr:col>4</xdr:col>
                    <xdr:colOff>247650</xdr:colOff>
                    <xdr:row>25</xdr:row>
                    <xdr:rowOff>161925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4</xdr:col>
                    <xdr:colOff>257175</xdr:colOff>
                    <xdr:row>23</xdr:row>
                    <xdr:rowOff>161925</xdr:rowOff>
                  </from>
                  <to>
                    <xdr:col>5</xdr:col>
                    <xdr:colOff>247650</xdr:colOff>
                    <xdr:row>25</xdr:row>
                    <xdr:rowOff>161925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5</xdr:col>
                    <xdr:colOff>257175</xdr:colOff>
                    <xdr:row>23</xdr:row>
                    <xdr:rowOff>161925</xdr:rowOff>
                  </from>
                  <to>
                    <xdr:col>6</xdr:col>
                    <xdr:colOff>247650</xdr:colOff>
                    <xdr:row>25</xdr:row>
                    <xdr:rowOff>161925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6</xdr:col>
                    <xdr:colOff>257175</xdr:colOff>
                    <xdr:row>23</xdr:row>
                    <xdr:rowOff>161925</xdr:rowOff>
                  </from>
                  <to>
                    <xdr:col>7</xdr:col>
                    <xdr:colOff>247650</xdr:colOff>
                    <xdr:row>25</xdr:row>
                    <xdr:rowOff>161925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xdr:col>
                    <xdr:colOff>247650</xdr:colOff>
                    <xdr:row>25</xdr:row>
                    <xdr:rowOff>161925</xdr:rowOff>
                  </from>
                  <to>
                    <xdr:col>2</xdr:col>
                    <xdr:colOff>238125</xdr:colOff>
                    <xdr:row>27</xdr:row>
                    <xdr:rowOff>161925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2</xdr:col>
                    <xdr:colOff>257175</xdr:colOff>
                    <xdr:row>25</xdr:row>
                    <xdr:rowOff>161925</xdr:rowOff>
                  </from>
                  <to>
                    <xdr:col>3</xdr:col>
                    <xdr:colOff>247650</xdr:colOff>
                    <xdr:row>27</xdr:row>
                    <xdr:rowOff>161925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3</xdr:col>
                    <xdr:colOff>257175</xdr:colOff>
                    <xdr:row>25</xdr:row>
                    <xdr:rowOff>161925</xdr:rowOff>
                  </from>
                  <to>
                    <xdr:col>4</xdr:col>
                    <xdr:colOff>247650</xdr:colOff>
                    <xdr:row>27</xdr:row>
                    <xdr:rowOff>161925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4</xdr:col>
                    <xdr:colOff>257175</xdr:colOff>
                    <xdr:row>25</xdr:row>
                    <xdr:rowOff>161925</xdr:rowOff>
                  </from>
                  <to>
                    <xdr:col>5</xdr:col>
                    <xdr:colOff>247650</xdr:colOff>
                    <xdr:row>27</xdr:row>
                    <xdr:rowOff>161925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5</xdr:col>
                    <xdr:colOff>257175</xdr:colOff>
                    <xdr:row>25</xdr:row>
                    <xdr:rowOff>161925</xdr:rowOff>
                  </from>
                  <to>
                    <xdr:col>6</xdr:col>
                    <xdr:colOff>247650</xdr:colOff>
                    <xdr:row>27</xdr:row>
                    <xdr:rowOff>161925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6</xdr:col>
                    <xdr:colOff>257175</xdr:colOff>
                    <xdr:row>25</xdr:row>
                    <xdr:rowOff>161925</xdr:rowOff>
                  </from>
                  <to>
                    <xdr:col>7</xdr:col>
                    <xdr:colOff>247650</xdr:colOff>
                    <xdr:row>27</xdr:row>
                    <xdr:rowOff>161925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xdr:col>
                    <xdr:colOff>247650</xdr:colOff>
                    <xdr:row>27</xdr:row>
                    <xdr:rowOff>161925</xdr:rowOff>
                  </from>
                  <to>
                    <xdr:col>2</xdr:col>
                    <xdr:colOff>238125</xdr:colOff>
                    <xdr:row>29</xdr:row>
                    <xdr:rowOff>161925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2</xdr:col>
                    <xdr:colOff>257175</xdr:colOff>
                    <xdr:row>27</xdr:row>
                    <xdr:rowOff>161925</xdr:rowOff>
                  </from>
                  <to>
                    <xdr:col>3</xdr:col>
                    <xdr:colOff>247650</xdr:colOff>
                    <xdr:row>29</xdr:row>
                    <xdr:rowOff>161925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3</xdr:col>
                    <xdr:colOff>257175</xdr:colOff>
                    <xdr:row>27</xdr:row>
                    <xdr:rowOff>161925</xdr:rowOff>
                  </from>
                  <to>
                    <xdr:col>4</xdr:col>
                    <xdr:colOff>247650</xdr:colOff>
                    <xdr:row>29</xdr:row>
                    <xdr:rowOff>161925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4</xdr:col>
                    <xdr:colOff>257175</xdr:colOff>
                    <xdr:row>27</xdr:row>
                    <xdr:rowOff>161925</xdr:rowOff>
                  </from>
                  <to>
                    <xdr:col>5</xdr:col>
                    <xdr:colOff>247650</xdr:colOff>
                    <xdr:row>29</xdr:row>
                    <xdr:rowOff>161925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5</xdr:col>
                    <xdr:colOff>257175</xdr:colOff>
                    <xdr:row>27</xdr:row>
                    <xdr:rowOff>161925</xdr:rowOff>
                  </from>
                  <to>
                    <xdr:col>6</xdr:col>
                    <xdr:colOff>247650</xdr:colOff>
                    <xdr:row>29</xdr:row>
                    <xdr:rowOff>161925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6</xdr:col>
                    <xdr:colOff>257175</xdr:colOff>
                    <xdr:row>27</xdr:row>
                    <xdr:rowOff>161925</xdr:rowOff>
                  </from>
                  <to>
                    <xdr:col>7</xdr:col>
                    <xdr:colOff>247650</xdr:colOff>
                    <xdr:row>29</xdr:row>
                    <xdr:rowOff>161925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xdr:col>
                    <xdr:colOff>247650</xdr:colOff>
                    <xdr:row>29</xdr:row>
                    <xdr:rowOff>161925</xdr:rowOff>
                  </from>
                  <to>
                    <xdr:col>2</xdr:col>
                    <xdr:colOff>238125</xdr:colOff>
                    <xdr:row>31</xdr:row>
                    <xdr:rowOff>161925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2</xdr:col>
                    <xdr:colOff>257175</xdr:colOff>
                    <xdr:row>29</xdr:row>
                    <xdr:rowOff>161925</xdr:rowOff>
                  </from>
                  <to>
                    <xdr:col>3</xdr:col>
                    <xdr:colOff>247650</xdr:colOff>
                    <xdr:row>31</xdr:row>
                    <xdr:rowOff>161925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3</xdr:col>
                    <xdr:colOff>257175</xdr:colOff>
                    <xdr:row>29</xdr:row>
                    <xdr:rowOff>161925</xdr:rowOff>
                  </from>
                  <to>
                    <xdr:col>4</xdr:col>
                    <xdr:colOff>247650</xdr:colOff>
                    <xdr:row>31</xdr:row>
                    <xdr:rowOff>161925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4</xdr:col>
                    <xdr:colOff>257175</xdr:colOff>
                    <xdr:row>29</xdr:row>
                    <xdr:rowOff>161925</xdr:rowOff>
                  </from>
                  <to>
                    <xdr:col>5</xdr:col>
                    <xdr:colOff>247650</xdr:colOff>
                    <xdr:row>31</xdr:row>
                    <xdr:rowOff>161925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5</xdr:col>
                    <xdr:colOff>257175</xdr:colOff>
                    <xdr:row>29</xdr:row>
                    <xdr:rowOff>161925</xdr:rowOff>
                  </from>
                  <to>
                    <xdr:col>6</xdr:col>
                    <xdr:colOff>247650</xdr:colOff>
                    <xdr:row>31</xdr:row>
                    <xdr:rowOff>161925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6</xdr:col>
                    <xdr:colOff>257175</xdr:colOff>
                    <xdr:row>29</xdr:row>
                    <xdr:rowOff>161925</xdr:rowOff>
                  </from>
                  <to>
                    <xdr:col>7</xdr:col>
                    <xdr:colOff>247650</xdr:colOff>
                    <xdr:row>31</xdr:row>
                    <xdr:rowOff>161925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xdr:col>
                    <xdr:colOff>247650</xdr:colOff>
                    <xdr:row>31</xdr:row>
                    <xdr:rowOff>161925</xdr:rowOff>
                  </from>
                  <to>
                    <xdr:col>2</xdr:col>
                    <xdr:colOff>238125</xdr:colOff>
                    <xdr:row>33</xdr:row>
                    <xdr:rowOff>161925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2</xdr:col>
                    <xdr:colOff>257175</xdr:colOff>
                    <xdr:row>31</xdr:row>
                    <xdr:rowOff>161925</xdr:rowOff>
                  </from>
                  <to>
                    <xdr:col>3</xdr:col>
                    <xdr:colOff>247650</xdr:colOff>
                    <xdr:row>33</xdr:row>
                    <xdr:rowOff>161925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3</xdr:col>
                    <xdr:colOff>257175</xdr:colOff>
                    <xdr:row>31</xdr:row>
                    <xdr:rowOff>161925</xdr:rowOff>
                  </from>
                  <to>
                    <xdr:col>4</xdr:col>
                    <xdr:colOff>247650</xdr:colOff>
                    <xdr:row>33</xdr:row>
                    <xdr:rowOff>161925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4</xdr:col>
                    <xdr:colOff>257175</xdr:colOff>
                    <xdr:row>31</xdr:row>
                    <xdr:rowOff>161925</xdr:rowOff>
                  </from>
                  <to>
                    <xdr:col>5</xdr:col>
                    <xdr:colOff>247650</xdr:colOff>
                    <xdr:row>33</xdr:row>
                    <xdr:rowOff>161925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5</xdr:col>
                    <xdr:colOff>257175</xdr:colOff>
                    <xdr:row>31</xdr:row>
                    <xdr:rowOff>161925</xdr:rowOff>
                  </from>
                  <to>
                    <xdr:col>6</xdr:col>
                    <xdr:colOff>247650</xdr:colOff>
                    <xdr:row>33</xdr:row>
                    <xdr:rowOff>161925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6</xdr:col>
                    <xdr:colOff>257175</xdr:colOff>
                    <xdr:row>31</xdr:row>
                    <xdr:rowOff>161925</xdr:rowOff>
                  </from>
                  <to>
                    <xdr:col>7</xdr:col>
                    <xdr:colOff>247650</xdr:colOff>
                    <xdr:row>33</xdr:row>
                    <xdr:rowOff>161925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xdr:col>
                    <xdr:colOff>247650</xdr:colOff>
                    <xdr:row>33</xdr:row>
                    <xdr:rowOff>161925</xdr:rowOff>
                  </from>
                  <to>
                    <xdr:col>2</xdr:col>
                    <xdr:colOff>238125</xdr:colOff>
                    <xdr:row>35</xdr:row>
                    <xdr:rowOff>161925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2</xdr:col>
                    <xdr:colOff>257175</xdr:colOff>
                    <xdr:row>33</xdr:row>
                    <xdr:rowOff>161925</xdr:rowOff>
                  </from>
                  <to>
                    <xdr:col>3</xdr:col>
                    <xdr:colOff>247650</xdr:colOff>
                    <xdr:row>35</xdr:row>
                    <xdr:rowOff>161925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3</xdr:col>
                    <xdr:colOff>257175</xdr:colOff>
                    <xdr:row>33</xdr:row>
                    <xdr:rowOff>161925</xdr:rowOff>
                  </from>
                  <to>
                    <xdr:col>4</xdr:col>
                    <xdr:colOff>247650</xdr:colOff>
                    <xdr:row>35</xdr:row>
                    <xdr:rowOff>161925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4</xdr:col>
                    <xdr:colOff>257175</xdr:colOff>
                    <xdr:row>33</xdr:row>
                    <xdr:rowOff>161925</xdr:rowOff>
                  </from>
                  <to>
                    <xdr:col>5</xdr:col>
                    <xdr:colOff>247650</xdr:colOff>
                    <xdr:row>35</xdr:row>
                    <xdr:rowOff>161925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5</xdr:col>
                    <xdr:colOff>257175</xdr:colOff>
                    <xdr:row>33</xdr:row>
                    <xdr:rowOff>161925</xdr:rowOff>
                  </from>
                  <to>
                    <xdr:col>6</xdr:col>
                    <xdr:colOff>247650</xdr:colOff>
                    <xdr:row>35</xdr:row>
                    <xdr:rowOff>161925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6</xdr:col>
                    <xdr:colOff>257175</xdr:colOff>
                    <xdr:row>33</xdr:row>
                    <xdr:rowOff>161925</xdr:rowOff>
                  </from>
                  <to>
                    <xdr:col>7</xdr:col>
                    <xdr:colOff>247650</xdr:colOff>
                    <xdr:row>35</xdr:row>
                    <xdr:rowOff>161925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7</xdr:col>
                    <xdr:colOff>247650</xdr:colOff>
                    <xdr:row>13</xdr:row>
                    <xdr:rowOff>0</xdr:rowOff>
                  </from>
                  <to>
                    <xdr:col>8</xdr:col>
                    <xdr:colOff>238125</xdr:colOff>
                    <xdr:row>14</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sizeWithCells="1">
                  <from>
                    <xdr:col>8</xdr:col>
                    <xdr:colOff>266700</xdr:colOff>
                    <xdr:row>13</xdr:row>
                    <xdr:rowOff>0</xdr:rowOff>
                  </from>
                  <to>
                    <xdr:col>9</xdr:col>
                    <xdr:colOff>257175</xdr:colOff>
                    <xdr:row>14</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sizeWithCells="1">
                  <from>
                    <xdr:col>9</xdr:col>
                    <xdr:colOff>257175</xdr:colOff>
                    <xdr:row>13</xdr:row>
                    <xdr:rowOff>0</xdr:rowOff>
                  </from>
                  <to>
                    <xdr:col>10</xdr:col>
                    <xdr:colOff>247650</xdr:colOff>
                    <xdr:row>14</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sizeWithCells="1">
                  <from>
                    <xdr:col>10</xdr:col>
                    <xdr:colOff>266700</xdr:colOff>
                    <xdr:row>13</xdr:row>
                    <xdr:rowOff>0</xdr:rowOff>
                  </from>
                  <to>
                    <xdr:col>11</xdr:col>
                    <xdr:colOff>257175</xdr:colOff>
                    <xdr:row>14</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11</xdr:col>
                    <xdr:colOff>257175</xdr:colOff>
                    <xdr:row>13</xdr:row>
                    <xdr:rowOff>0</xdr:rowOff>
                  </from>
                  <to>
                    <xdr:col>12</xdr:col>
                    <xdr:colOff>247650</xdr:colOff>
                    <xdr:row>14</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12</xdr:col>
                    <xdr:colOff>266700</xdr:colOff>
                    <xdr:row>12</xdr:row>
                    <xdr:rowOff>247650</xdr:rowOff>
                  </from>
                  <to>
                    <xdr:col>13</xdr:col>
                    <xdr:colOff>257175</xdr:colOff>
                    <xdr:row>13</xdr:row>
                    <xdr:rowOff>171450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7</xdr:col>
                    <xdr:colOff>257175</xdr:colOff>
                    <xdr:row>13</xdr:row>
                    <xdr:rowOff>161925</xdr:rowOff>
                  </from>
                  <to>
                    <xdr:col>8</xdr:col>
                    <xdr:colOff>247650</xdr:colOff>
                    <xdr:row>15</xdr:row>
                    <xdr:rowOff>161925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sizeWithCells="1">
                  <from>
                    <xdr:col>8</xdr:col>
                    <xdr:colOff>257175</xdr:colOff>
                    <xdr:row>13</xdr:row>
                    <xdr:rowOff>161925</xdr:rowOff>
                  </from>
                  <to>
                    <xdr:col>9</xdr:col>
                    <xdr:colOff>247650</xdr:colOff>
                    <xdr:row>15</xdr:row>
                    <xdr:rowOff>161925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sizeWithCells="1">
                  <from>
                    <xdr:col>9</xdr:col>
                    <xdr:colOff>257175</xdr:colOff>
                    <xdr:row>13</xdr:row>
                    <xdr:rowOff>161925</xdr:rowOff>
                  </from>
                  <to>
                    <xdr:col>10</xdr:col>
                    <xdr:colOff>247650</xdr:colOff>
                    <xdr:row>15</xdr:row>
                    <xdr:rowOff>161925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10</xdr:col>
                    <xdr:colOff>257175</xdr:colOff>
                    <xdr:row>13</xdr:row>
                    <xdr:rowOff>161925</xdr:rowOff>
                  </from>
                  <to>
                    <xdr:col>11</xdr:col>
                    <xdr:colOff>247650</xdr:colOff>
                    <xdr:row>15</xdr:row>
                    <xdr:rowOff>161925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11</xdr:col>
                    <xdr:colOff>257175</xdr:colOff>
                    <xdr:row>13</xdr:row>
                    <xdr:rowOff>161925</xdr:rowOff>
                  </from>
                  <to>
                    <xdr:col>12</xdr:col>
                    <xdr:colOff>247650</xdr:colOff>
                    <xdr:row>15</xdr:row>
                    <xdr:rowOff>161925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sizeWithCells="1">
                  <from>
                    <xdr:col>12</xdr:col>
                    <xdr:colOff>257175</xdr:colOff>
                    <xdr:row>13</xdr:row>
                    <xdr:rowOff>161925</xdr:rowOff>
                  </from>
                  <to>
                    <xdr:col>13</xdr:col>
                    <xdr:colOff>247650</xdr:colOff>
                    <xdr:row>15</xdr:row>
                    <xdr:rowOff>161925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7</xdr:col>
                    <xdr:colOff>257175</xdr:colOff>
                    <xdr:row>15</xdr:row>
                    <xdr:rowOff>161925</xdr:rowOff>
                  </from>
                  <to>
                    <xdr:col>8</xdr:col>
                    <xdr:colOff>247650</xdr:colOff>
                    <xdr:row>17</xdr:row>
                    <xdr:rowOff>161925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sizeWithCells="1">
                  <from>
                    <xdr:col>8</xdr:col>
                    <xdr:colOff>257175</xdr:colOff>
                    <xdr:row>15</xdr:row>
                    <xdr:rowOff>161925</xdr:rowOff>
                  </from>
                  <to>
                    <xdr:col>9</xdr:col>
                    <xdr:colOff>247650</xdr:colOff>
                    <xdr:row>17</xdr:row>
                    <xdr:rowOff>161925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9</xdr:col>
                    <xdr:colOff>257175</xdr:colOff>
                    <xdr:row>15</xdr:row>
                    <xdr:rowOff>161925</xdr:rowOff>
                  </from>
                  <to>
                    <xdr:col>10</xdr:col>
                    <xdr:colOff>247650</xdr:colOff>
                    <xdr:row>17</xdr:row>
                    <xdr:rowOff>161925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sizeWithCells="1">
                  <from>
                    <xdr:col>10</xdr:col>
                    <xdr:colOff>257175</xdr:colOff>
                    <xdr:row>15</xdr:row>
                    <xdr:rowOff>161925</xdr:rowOff>
                  </from>
                  <to>
                    <xdr:col>11</xdr:col>
                    <xdr:colOff>247650</xdr:colOff>
                    <xdr:row>17</xdr:row>
                    <xdr:rowOff>161925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11</xdr:col>
                    <xdr:colOff>257175</xdr:colOff>
                    <xdr:row>15</xdr:row>
                    <xdr:rowOff>161925</xdr:rowOff>
                  </from>
                  <to>
                    <xdr:col>12</xdr:col>
                    <xdr:colOff>247650</xdr:colOff>
                    <xdr:row>17</xdr:row>
                    <xdr:rowOff>161925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sizeWithCells="1">
                  <from>
                    <xdr:col>12</xdr:col>
                    <xdr:colOff>257175</xdr:colOff>
                    <xdr:row>15</xdr:row>
                    <xdr:rowOff>161925</xdr:rowOff>
                  </from>
                  <to>
                    <xdr:col>13</xdr:col>
                    <xdr:colOff>247650</xdr:colOff>
                    <xdr:row>17</xdr:row>
                    <xdr:rowOff>161925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7</xdr:col>
                    <xdr:colOff>257175</xdr:colOff>
                    <xdr:row>17</xdr:row>
                    <xdr:rowOff>161925</xdr:rowOff>
                  </from>
                  <to>
                    <xdr:col>8</xdr:col>
                    <xdr:colOff>247650</xdr:colOff>
                    <xdr:row>19</xdr:row>
                    <xdr:rowOff>161925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8</xdr:col>
                    <xdr:colOff>257175</xdr:colOff>
                    <xdr:row>17</xdr:row>
                    <xdr:rowOff>161925</xdr:rowOff>
                  </from>
                  <to>
                    <xdr:col>9</xdr:col>
                    <xdr:colOff>247650</xdr:colOff>
                    <xdr:row>19</xdr:row>
                    <xdr:rowOff>161925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9</xdr:col>
                    <xdr:colOff>257175</xdr:colOff>
                    <xdr:row>17</xdr:row>
                    <xdr:rowOff>161925</xdr:rowOff>
                  </from>
                  <to>
                    <xdr:col>10</xdr:col>
                    <xdr:colOff>247650</xdr:colOff>
                    <xdr:row>19</xdr:row>
                    <xdr:rowOff>161925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sizeWithCells="1">
                  <from>
                    <xdr:col>10</xdr:col>
                    <xdr:colOff>257175</xdr:colOff>
                    <xdr:row>17</xdr:row>
                    <xdr:rowOff>161925</xdr:rowOff>
                  </from>
                  <to>
                    <xdr:col>11</xdr:col>
                    <xdr:colOff>247650</xdr:colOff>
                    <xdr:row>19</xdr:row>
                    <xdr:rowOff>161925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sizeWithCells="1">
                  <from>
                    <xdr:col>11</xdr:col>
                    <xdr:colOff>257175</xdr:colOff>
                    <xdr:row>17</xdr:row>
                    <xdr:rowOff>161925</xdr:rowOff>
                  </from>
                  <to>
                    <xdr:col>12</xdr:col>
                    <xdr:colOff>247650</xdr:colOff>
                    <xdr:row>19</xdr:row>
                    <xdr:rowOff>161925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sizeWithCells="1">
                  <from>
                    <xdr:col>12</xdr:col>
                    <xdr:colOff>257175</xdr:colOff>
                    <xdr:row>17</xdr:row>
                    <xdr:rowOff>161925</xdr:rowOff>
                  </from>
                  <to>
                    <xdr:col>13</xdr:col>
                    <xdr:colOff>247650</xdr:colOff>
                    <xdr:row>19</xdr:row>
                    <xdr:rowOff>161925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sizeWithCells="1">
                  <from>
                    <xdr:col>7</xdr:col>
                    <xdr:colOff>257175</xdr:colOff>
                    <xdr:row>19</xdr:row>
                    <xdr:rowOff>161925</xdr:rowOff>
                  </from>
                  <to>
                    <xdr:col>8</xdr:col>
                    <xdr:colOff>247650</xdr:colOff>
                    <xdr:row>21</xdr:row>
                    <xdr:rowOff>161925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sizeWithCells="1">
                  <from>
                    <xdr:col>8</xdr:col>
                    <xdr:colOff>257175</xdr:colOff>
                    <xdr:row>19</xdr:row>
                    <xdr:rowOff>161925</xdr:rowOff>
                  </from>
                  <to>
                    <xdr:col>9</xdr:col>
                    <xdr:colOff>247650</xdr:colOff>
                    <xdr:row>21</xdr:row>
                    <xdr:rowOff>161925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sizeWithCells="1">
                  <from>
                    <xdr:col>9</xdr:col>
                    <xdr:colOff>257175</xdr:colOff>
                    <xdr:row>19</xdr:row>
                    <xdr:rowOff>161925</xdr:rowOff>
                  </from>
                  <to>
                    <xdr:col>10</xdr:col>
                    <xdr:colOff>247650</xdr:colOff>
                    <xdr:row>21</xdr:row>
                    <xdr:rowOff>161925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sizeWithCells="1">
                  <from>
                    <xdr:col>10</xdr:col>
                    <xdr:colOff>257175</xdr:colOff>
                    <xdr:row>19</xdr:row>
                    <xdr:rowOff>161925</xdr:rowOff>
                  </from>
                  <to>
                    <xdr:col>11</xdr:col>
                    <xdr:colOff>247650</xdr:colOff>
                    <xdr:row>21</xdr:row>
                    <xdr:rowOff>161925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sizeWithCells="1">
                  <from>
                    <xdr:col>11</xdr:col>
                    <xdr:colOff>257175</xdr:colOff>
                    <xdr:row>19</xdr:row>
                    <xdr:rowOff>161925</xdr:rowOff>
                  </from>
                  <to>
                    <xdr:col>12</xdr:col>
                    <xdr:colOff>247650</xdr:colOff>
                    <xdr:row>21</xdr:row>
                    <xdr:rowOff>161925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sizeWithCells="1">
                  <from>
                    <xdr:col>12</xdr:col>
                    <xdr:colOff>257175</xdr:colOff>
                    <xdr:row>19</xdr:row>
                    <xdr:rowOff>161925</xdr:rowOff>
                  </from>
                  <to>
                    <xdr:col>13</xdr:col>
                    <xdr:colOff>247650</xdr:colOff>
                    <xdr:row>21</xdr:row>
                    <xdr:rowOff>161925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sizeWithCells="1">
                  <from>
                    <xdr:col>7</xdr:col>
                    <xdr:colOff>257175</xdr:colOff>
                    <xdr:row>21</xdr:row>
                    <xdr:rowOff>161925</xdr:rowOff>
                  </from>
                  <to>
                    <xdr:col>8</xdr:col>
                    <xdr:colOff>247650</xdr:colOff>
                    <xdr:row>23</xdr:row>
                    <xdr:rowOff>161925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sizeWithCells="1">
                  <from>
                    <xdr:col>8</xdr:col>
                    <xdr:colOff>257175</xdr:colOff>
                    <xdr:row>21</xdr:row>
                    <xdr:rowOff>161925</xdr:rowOff>
                  </from>
                  <to>
                    <xdr:col>9</xdr:col>
                    <xdr:colOff>247650</xdr:colOff>
                    <xdr:row>23</xdr:row>
                    <xdr:rowOff>161925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sizeWithCells="1">
                  <from>
                    <xdr:col>9</xdr:col>
                    <xdr:colOff>257175</xdr:colOff>
                    <xdr:row>21</xdr:row>
                    <xdr:rowOff>161925</xdr:rowOff>
                  </from>
                  <to>
                    <xdr:col>10</xdr:col>
                    <xdr:colOff>247650</xdr:colOff>
                    <xdr:row>23</xdr:row>
                    <xdr:rowOff>161925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sizeWithCells="1">
                  <from>
                    <xdr:col>10</xdr:col>
                    <xdr:colOff>257175</xdr:colOff>
                    <xdr:row>21</xdr:row>
                    <xdr:rowOff>161925</xdr:rowOff>
                  </from>
                  <to>
                    <xdr:col>11</xdr:col>
                    <xdr:colOff>247650</xdr:colOff>
                    <xdr:row>23</xdr:row>
                    <xdr:rowOff>161925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sizeWithCells="1">
                  <from>
                    <xdr:col>11</xdr:col>
                    <xdr:colOff>257175</xdr:colOff>
                    <xdr:row>21</xdr:row>
                    <xdr:rowOff>161925</xdr:rowOff>
                  </from>
                  <to>
                    <xdr:col>12</xdr:col>
                    <xdr:colOff>247650</xdr:colOff>
                    <xdr:row>23</xdr:row>
                    <xdr:rowOff>161925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sizeWithCells="1">
                  <from>
                    <xdr:col>12</xdr:col>
                    <xdr:colOff>257175</xdr:colOff>
                    <xdr:row>21</xdr:row>
                    <xdr:rowOff>161925</xdr:rowOff>
                  </from>
                  <to>
                    <xdr:col>13</xdr:col>
                    <xdr:colOff>247650</xdr:colOff>
                    <xdr:row>23</xdr:row>
                    <xdr:rowOff>161925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sizeWithCells="1">
                  <from>
                    <xdr:col>7</xdr:col>
                    <xdr:colOff>257175</xdr:colOff>
                    <xdr:row>23</xdr:row>
                    <xdr:rowOff>161925</xdr:rowOff>
                  </from>
                  <to>
                    <xdr:col>8</xdr:col>
                    <xdr:colOff>247650</xdr:colOff>
                    <xdr:row>25</xdr:row>
                    <xdr:rowOff>161925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sizeWithCells="1">
                  <from>
                    <xdr:col>8</xdr:col>
                    <xdr:colOff>257175</xdr:colOff>
                    <xdr:row>23</xdr:row>
                    <xdr:rowOff>161925</xdr:rowOff>
                  </from>
                  <to>
                    <xdr:col>9</xdr:col>
                    <xdr:colOff>247650</xdr:colOff>
                    <xdr:row>25</xdr:row>
                    <xdr:rowOff>161925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sizeWithCells="1">
                  <from>
                    <xdr:col>9</xdr:col>
                    <xdr:colOff>257175</xdr:colOff>
                    <xdr:row>23</xdr:row>
                    <xdr:rowOff>161925</xdr:rowOff>
                  </from>
                  <to>
                    <xdr:col>10</xdr:col>
                    <xdr:colOff>247650</xdr:colOff>
                    <xdr:row>25</xdr:row>
                    <xdr:rowOff>161925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sizeWithCells="1">
                  <from>
                    <xdr:col>10</xdr:col>
                    <xdr:colOff>257175</xdr:colOff>
                    <xdr:row>23</xdr:row>
                    <xdr:rowOff>161925</xdr:rowOff>
                  </from>
                  <to>
                    <xdr:col>11</xdr:col>
                    <xdr:colOff>247650</xdr:colOff>
                    <xdr:row>25</xdr:row>
                    <xdr:rowOff>161925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sizeWithCells="1">
                  <from>
                    <xdr:col>11</xdr:col>
                    <xdr:colOff>257175</xdr:colOff>
                    <xdr:row>23</xdr:row>
                    <xdr:rowOff>161925</xdr:rowOff>
                  </from>
                  <to>
                    <xdr:col>12</xdr:col>
                    <xdr:colOff>247650</xdr:colOff>
                    <xdr:row>25</xdr:row>
                    <xdr:rowOff>161925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sizeWithCells="1">
                  <from>
                    <xdr:col>12</xdr:col>
                    <xdr:colOff>257175</xdr:colOff>
                    <xdr:row>23</xdr:row>
                    <xdr:rowOff>161925</xdr:rowOff>
                  </from>
                  <to>
                    <xdr:col>13</xdr:col>
                    <xdr:colOff>247650</xdr:colOff>
                    <xdr:row>25</xdr:row>
                    <xdr:rowOff>161925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sizeWithCells="1">
                  <from>
                    <xdr:col>7</xdr:col>
                    <xdr:colOff>257175</xdr:colOff>
                    <xdr:row>25</xdr:row>
                    <xdr:rowOff>161925</xdr:rowOff>
                  </from>
                  <to>
                    <xdr:col>8</xdr:col>
                    <xdr:colOff>247650</xdr:colOff>
                    <xdr:row>27</xdr:row>
                    <xdr:rowOff>161925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sizeWithCells="1">
                  <from>
                    <xdr:col>8</xdr:col>
                    <xdr:colOff>257175</xdr:colOff>
                    <xdr:row>25</xdr:row>
                    <xdr:rowOff>161925</xdr:rowOff>
                  </from>
                  <to>
                    <xdr:col>9</xdr:col>
                    <xdr:colOff>247650</xdr:colOff>
                    <xdr:row>27</xdr:row>
                    <xdr:rowOff>161925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sizeWithCells="1">
                  <from>
                    <xdr:col>9</xdr:col>
                    <xdr:colOff>257175</xdr:colOff>
                    <xdr:row>25</xdr:row>
                    <xdr:rowOff>161925</xdr:rowOff>
                  </from>
                  <to>
                    <xdr:col>10</xdr:col>
                    <xdr:colOff>247650</xdr:colOff>
                    <xdr:row>27</xdr:row>
                    <xdr:rowOff>161925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sizeWithCells="1">
                  <from>
                    <xdr:col>10</xdr:col>
                    <xdr:colOff>257175</xdr:colOff>
                    <xdr:row>25</xdr:row>
                    <xdr:rowOff>161925</xdr:rowOff>
                  </from>
                  <to>
                    <xdr:col>11</xdr:col>
                    <xdr:colOff>247650</xdr:colOff>
                    <xdr:row>27</xdr:row>
                    <xdr:rowOff>161925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sizeWithCells="1">
                  <from>
                    <xdr:col>11</xdr:col>
                    <xdr:colOff>257175</xdr:colOff>
                    <xdr:row>25</xdr:row>
                    <xdr:rowOff>161925</xdr:rowOff>
                  </from>
                  <to>
                    <xdr:col>12</xdr:col>
                    <xdr:colOff>247650</xdr:colOff>
                    <xdr:row>27</xdr:row>
                    <xdr:rowOff>161925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sizeWithCells="1">
                  <from>
                    <xdr:col>12</xdr:col>
                    <xdr:colOff>257175</xdr:colOff>
                    <xdr:row>25</xdr:row>
                    <xdr:rowOff>161925</xdr:rowOff>
                  </from>
                  <to>
                    <xdr:col>13</xdr:col>
                    <xdr:colOff>247650</xdr:colOff>
                    <xdr:row>27</xdr:row>
                    <xdr:rowOff>161925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sizeWithCells="1">
                  <from>
                    <xdr:col>7</xdr:col>
                    <xdr:colOff>257175</xdr:colOff>
                    <xdr:row>27</xdr:row>
                    <xdr:rowOff>161925</xdr:rowOff>
                  </from>
                  <to>
                    <xdr:col>8</xdr:col>
                    <xdr:colOff>247650</xdr:colOff>
                    <xdr:row>29</xdr:row>
                    <xdr:rowOff>161925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sizeWithCells="1">
                  <from>
                    <xdr:col>8</xdr:col>
                    <xdr:colOff>257175</xdr:colOff>
                    <xdr:row>27</xdr:row>
                    <xdr:rowOff>161925</xdr:rowOff>
                  </from>
                  <to>
                    <xdr:col>9</xdr:col>
                    <xdr:colOff>247650</xdr:colOff>
                    <xdr:row>29</xdr:row>
                    <xdr:rowOff>161925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sizeWithCells="1">
                  <from>
                    <xdr:col>9</xdr:col>
                    <xdr:colOff>257175</xdr:colOff>
                    <xdr:row>27</xdr:row>
                    <xdr:rowOff>161925</xdr:rowOff>
                  </from>
                  <to>
                    <xdr:col>10</xdr:col>
                    <xdr:colOff>247650</xdr:colOff>
                    <xdr:row>29</xdr:row>
                    <xdr:rowOff>161925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sizeWithCells="1">
                  <from>
                    <xdr:col>10</xdr:col>
                    <xdr:colOff>257175</xdr:colOff>
                    <xdr:row>27</xdr:row>
                    <xdr:rowOff>161925</xdr:rowOff>
                  </from>
                  <to>
                    <xdr:col>11</xdr:col>
                    <xdr:colOff>247650</xdr:colOff>
                    <xdr:row>29</xdr:row>
                    <xdr:rowOff>161925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sizeWithCells="1">
                  <from>
                    <xdr:col>11</xdr:col>
                    <xdr:colOff>257175</xdr:colOff>
                    <xdr:row>27</xdr:row>
                    <xdr:rowOff>161925</xdr:rowOff>
                  </from>
                  <to>
                    <xdr:col>12</xdr:col>
                    <xdr:colOff>247650</xdr:colOff>
                    <xdr:row>29</xdr:row>
                    <xdr:rowOff>161925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sizeWithCells="1">
                  <from>
                    <xdr:col>12</xdr:col>
                    <xdr:colOff>257175</xdr:colOff>
                    <xdr:row>27</xdr:row>
                    <xdr:rowOff>161925</xdr:rowOff>
                  </from>
                  <to>
                    <xdr:col>13</xdr:col>
                    <xdr:colOff>247650</xdr:colOff>
                    <xdr:row>29</xdr:row>
                    <xdr:rowOff>161925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sizeWithCells="1">
                  <from>
                    <xdr:col>7</xdr:col>
                    <xdr:colOff>257175</xdr:colOff>
                    <xdr:row>29</xdr:row>
                    <xdr:rowOff>161925</xdr:rowOff>
                  </from>
                  <to>
                    <xdr:col>8</xdr:col>
                    <xdr:colOff>247650</xdr:colOff>
                    <xdr:row>31</xdr:row>
                    <xdr:rowOff>161925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sizeWithCells="1">
                  <from>
                    <xdr:col>8</xdr:col>
                    <xdr:colOff>266700</xdr:colOff>
                    <xdr:row>29</xdr:row>
                    <xdr:rowOff>161925</xdr:rowOff>
                  </from>
                  <to>
                    <xdr:col>9</xdr:col>
                    <xdr:colOff>247650</xdr:colOff>
                    <xdr:row>31</xdr:row>
                    <xdr:rowOff>161925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sizeWithCells="1">
                  <from>
                    <xdr:col>9</xdr:col>
                    <xdr:colOff>257175</xdr:colOff>
                    <xdr:row>29</xdr:row>
                    <xdr:rowOff>161925</xdr:rowOff>
                  </from>
                  <to>
                    <xdr:col>10</xdr:col>
                    <xdr:colOff>247650</xdr:colOff>
                    <xdr:row>31</xdr:row>
                    <xdr:rowOff>161925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sizeWithCells="1">
                  <from>
                    <xdr:col>10</xdr:col>
                    <xdr:colOff>257175</xdr:colOff>
                    <xdr:row>29</xdr:row>
                    <xdr:rowOff>161925</xdr:rowOff>
                  </from>
                  <to>
                    <xdr:col>11</xdr:col>
                    <xdr:colOff>247650</xdr:colOff>
                    <xdr:row>31</xdr:row>
                    <xdr:rowOff>161925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sizeWithCells="1">
                  <from>
                    <xdr:col>11</xdr:col>
                    <xdr:colOff>257175</xdr:colOff>
                    <xdr:row>29</xdr:row>
                    <xdr:rowOff>161925</xdr:rowOff>
                  </from>
                  <to>
                    <xdr:col>12</xdr:col>
                    <xdr:colOff>247650</xdr:colOff>
                    <xdr:row>31</xdr:row>
                    <xdr:rowOff>161925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sizeWithCells="1">
                  <from>
                    <xdr:col>12</xdr:col>
                    <xdr:colOff>257175</xdr:colOff>
                    <xdr:row>29</xdr:row>
                    <xdr:rowOff>161925</xdr:rowOff>
                  </from>
                  <to>
                    <xdr:col>13</xdr:col>
                    <xdr:colOff>247650</xdr:colOff>
                    <xdr:row>31</xdr:row>
                    <xdr:rowOff>161925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sizeWithCells="1">
                  <from>
                    <xdr:col>7</xdr:col>
                    <xdr:colOff>257175</xdr:colOff>
                    <xdr:row>31</xdr:row>
                    <xdr:rowOff>161925</xdr:rowOff>
                  </from>
                  <to>
                    <xdr:col>8</xdr:col>
                    <xdr:colOff>247650</xdr:colOff>
                    <xdr:row>33</xdr:row>
                    <xdr:rowOff>161925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sizeWithCells="1">
                  <from>
                    <xdr:col>8</xdr:col>
                    <xdr:colOff>257175</xdr:colOff>
                    <xdr:row>31</xdr:row>
                    <xdr:rowOff>161925</xdr:rowOff>
                  </from>
                  <to>
                    <xdr:col>9</xdr:col>
                    <xdr:colOff>247650</xdr:colOff>
                    <xdr:row>33</xdr:row>
                    <xdr:rowOff>161925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sizeWithCells="1">
                  <from>
                    <xdr:col>9</xdr:col>
                    <xdr:colOff>257175</xdr:colOff>
                    <xdr:row>31</xdr:row>
                    <xdr:rowOff>161925</xdr:rowOff>
                  </from>
                  <to>
                    <xdr:col>10</xdr:col>
                    <xdr:colOff>247650</xdr:colOff>
                    <xdr:row>33</xdr:row>
                    <xdr:rowOff>161925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sizeWithCells="1">
                  <from>
                    <xdr:col>10</xdr:col>
                    <xdr:colOff>257175</xdr:colOff>
                    <xdr:row>31</xdr:row>
                    <xdr:rowOff>161925</xdr:rowOff>
                  </from>
                  <to>
                    <xdr:col>11</xdr:col>
                    <xdr:colOff>247650</xdr:colOff>
                    <xdr:row>33</xdr:row>
                    <xdr:rowOff>161925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sizeWithCells="1">
                  <from>
                    <xdr:col>11</xdr:col>
                    <xdr:colOff>257175</xdr:colOff>
                    <xdr:row>31</xdr:row>
                    <xdr:rowOff>161925</xdr:rowOff>
                  </from>
                  <to>
                    <xdr:col>12</xdr:col>
                    <xdr:colOff>247650</xdr:colOff>
                    <xdr:row>33</xdr:row>
                    <xdr:rowOff>161925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sizeWithCells="1">
                  <from>
                    <xdr:col>12</xdr:col>
                    <xdr:colOff>257175</xdr:colOff>
                    <xdr:row>31</xdr:row>
                    <xdr:rowOff>161925</xdr:rowOff>
                  </from>
                  <to>
                    <xdr:col>13</xdr:col>
                    <xdr:colOff>247650</xdr:colOff>
                    <xdr:row>33</xdr:row>
                    <xdr:rowOff>161925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sizeWithCells="1">
                  <from>
                    <xdr:col>7</xdr:col>
                    <xdr:colOff>257175</xdr:colOff>
                    <xdr:row>33</xdr:row>
                    <xdr:rowOff>161925</xdr:rowOff>
                  </from>
                  <to>
                    <xdr:col>8</xdr:col>
                    <xdr:colOff>247650</xdr:colOff>
                    <xdr:row>35</xdr:row>
                    <xdr:rowOff>161925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sizeWithCells="1">
                  <from>
                    <xdr:col>8</xdr:col>
                    <xdr:colOff>266700</xdr:colOff>
                    <xdr:row>33</xdr:row>
                    <xdr:rowOff>161925</xdr:rowOff>
                  </from>
                  <to>
                    <xdr:col>9</xdr:col>
                    <xdr:colOff>247650</xdr:colOff>
                    <xdr:row>35</xdr:row>
                    <xdr:rowOff>161925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sizeWithCells="1">
                  <from>
                    <xdr:col>9</xdr:col>
                    <xdr:colOff>257175</xdr:colOff>
                    <xdr:row>33</xdr:row>
                    <xdr:rowOff>161925</xdr:rowOff>
                  </from>
                  <to>
                    <xdr:col>10</xdr:col>
                    <xdr:colOff>247650</xdr:colOff>
                    <xdr:row>35</xdr:row>
                    <xdr:rowOff>161925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sizeWithCells="1">
                  <from>
                    <xdr:col>10</xdr:col>
                    <xdr:colOff>257175</xdr:colOff>
                    <xdr:row>33</xdr:row>
                    <xdr:rowOff>161925</xdr:rowOff>
                  </from>
                  <to>
                    <xdr:col>11</xdr:col>
                    <xdr:colOff>247650</xdr:colOff>
                    <xdr:row>35</xdr:row>
                    <xdr:rowOff>161925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sizeWithCells="1">
                  <from>
                    <xdr:col>11</xdr:col>
                    <xdr:colOff>257175</xdr:colOff>
                    <xdr:row>33</xdr:row>
                    <xdr:rowOff>161925</xdr:rowOff>
                  </from>
                  <to>
                    <xdr:col>12</xdr:col>
                    <xdr:colOff>247650</xdr:colOff>
                    <xdr:row>35</xdr:row>
                    <xdr:rowOff>161925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sizeWithCells="1">
                  <from>
                    <xdr:col>12</xdr:col>
                    <xdr:colOff>257175</xdr:colOff>
                    <xdr:row>33</xdr:row>
                    <xdr:rowOff>161925</xdr:rowOff>
                  </from>
                  <to>
                    <xdr:col>13</xdr:col>
                    <xdr:colOff>247650</xdr:colOff>
                    <xdr:row>35</xdr:row>
                    <xdr:rowOff>161925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sizeWithCells="1">
                  <from>
                    <xdr:col>13</xdr:col>
                    <xdr:colOff>266700</xdr:colOff>
                    <xdr:row>12</xdr:row>
                    <xdr:rowOff>247650</xdr:rowOff>
                  </from>
                  <to>
                    <xdr:col>14</xdr:col>
                    <xdr:colOff>257175</xdr:colOff>
                    <xdr:row>13</xdr:row>
                    <xdr:rowOff>171450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sizeWithCells="1">
                  <from>
                    <xdr:col>14</xdr:col>
                    <xdr:colOff>257175</xdr:colOff>
                    <xdr:row>12</xdr:row>
                    <xdr:rowOff>247650</xdr:rowOff>
                  </from>
                  <to>
                    <xdr:col>15</xdr:col>
                    <xdr:colOff>247650</xdr:colOff>
                    <xdr:row>13</xdr:row>
                    <xdr:rowOff>171450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sizeWithCells="1">
                  <from>
                    <xdr:col>15</xdr:col>
                    <xdr:colOff>266700</xdr:colOff>
                    <xdr:row>12</xdr:row>
                    <xdr:rowOff>247650</xdr:rowOff>
                  </from>
                  <to>
                    <xdr:col>16</xdr:col>
                    <xdr:colOff>257175</xdr:colOff>
                    <xdr:row>13</xdr:row>
                    <xdr:rowOff>171450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sizeWithCells="1">
                  <from>
                    <xdr:col>13</xdr:col>
                    <xdr:colOff>257175</xdr:colOff>
                    <xdr:row>13</xdr:row>
                    <xdr:rowOff>161925</xdr:rowOff>
                  </from>
                  <to>
                    <xdr:col>14</xdr:col>
                    <xdr:colOff>247650</xdr:colOff>
                    <xdr:row>15</xdr:row>
                    <xdr:rowOff>161925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sizeWithCells="1">
                  <from>
                    <xdr:col>14</xdr:col>
                    <xdr:colOff>257175</xdr:colOff>
                    <xdr:row>13</xdr:row>
                    <xdr:rowOff>161925</xdr:rowOff>
                  </from>
                  <to>
                    <xdr:col>15</xdr:col>
                    <xdr:colOff>247650</xdr:colOff>
                    <xdr:row>15</xdr:row>
                    <xdr:rowOff>161925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sizeWithCells="1">
                  <from>
                    <xdr:col>13</xdr:col>
                    <xdr:colOff>257175</xdr:colOff>
                    <xdr:row>15</xdr:row>
                    <xdr:rowOff>161925</xdr:rowOff>
                  </from>
                  <to>
                    <xdr:col>14</xdr:col>
                    <xdr:colOff>247650</xdr:colOff>
                    <xdr:row>17</xdr:row>
                    <xdr:rowOff>161925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sizeWithCells="1">
                  <from>
                    <xdr:col>14</xdr:col>
                    <xdr:colOff>257175</xdr:colOff>
                    <xdr:row>15</xdr:row>
                    <xdr:rowOff>161925</xdr:rowOff>
                  </from>
                  <to>
                    <xdr:col>15</xdr:col>
                    <xdr:colOff>247650</xdr:colOff>
                    <xdr:row>17</xdr:row>
                    <xdr:rowOff>161925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sizeWithCells="1">
                  <from>
                    <xdr:col>15</xdr:col>
                    <xdr:colOff>257175</xdr:colOff>
                    <xdr:row>15</xdr:row>
                    <xdr:rowOff>161925</xdr:rowOff>
                  </from>
                  <to>
                    <xdr:col>16</xdr:col>
                    <xdr:colOff>247650</xdr:colOff>
                    <xdr:row>17</xdr:row>
                    <xdr:rowOff>161925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sizeWithCells="1">
                  <from>
                    <xdr:col>13</xdr:col>
                    <xdr:colOff>257175</xdr:colOff>
                    <xdr:row>17</xdr:row>
                    <xdr:rowOff>161925</xdr:rowOff>
                  </from>
                  <to>
                    <xdr:col>14</xdr:col>
                    <xdr:colOff>247650</xdr:colOff>
                    <xdr:row>19</xdr:row>
                    <xdr:rowOff>161925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sizeWithCells="1">
                  <from>
                    <xdr:col>14</xdr:col>
                    <xdr:colOff>257175</xdr:colOff>
                    <xdr:row>17</xdr:row>
                    <xdr:rowOff>161925</xdr:rowOff>
                  </from>
                  <to>
                    <xdr:col>15</xdr:col>
                    <xdr:colOff>247650</xdr:colOff>
                    <xdr:row>19</xdr:row>
                    <xdr:rowOff>161925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sizeWithCells="1">
                  <from>
                    <xdr:col>13</xdr:col>
                    <xdr:colOff>257175</xdr:colOff>
                    <xdr:row>19</xdr:row>
                    <xdr:rowOff>161925</xdr:rowOff>
                  </from>
                  <to>
                    <xdr:col>14</xdr:col>
                    <xdr:colOff>247650</xdr:colOff>
                    <xdr:row>21</xdr:row>
                    <xdr:rowOff>161925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sizeWithCells="1">
                  <from>
                    <xdr:col>14</xdr:col>
                    <xdr:colOff>257175</xdr:colOff>
                    <xdr:row>19</xdr:row>
                    <xdr:rowOff>161925</xdr:rowOff>
                  </from>
                  <to>
                    <xdr:col>15</xdr:col>
                    <xdr:colOff>247650</xdr:colOff>
                    <xdr:row>21</xdr:row>
                    <xdr:rowOff>161925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sizeWithCells="1">
                  <from>
                    <xdr:col>15</xdr:col>
                    <xdr:colOff>257175</xdr:colOff>
                    <xdr:row>19</xdr:row>
                    <xdr:rowOff>161925</xdr:rowOff>
                  </from>
                  <to>
                    <xdr:col>16</xdr:col>
                    <xdr:colOff>247650</xdr:colOff>
                    <xdr:row>21</xdr:row>
                    <xdr:rowOff>161925</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sizeWithCells="1">
                  <from>
                    <xdr:col>13</xdr:col>
                    <xdr:colOff>257175</xdr:colOff>
                    <xdr:row>21</xdr:row>
                    <xdr:rowOff>161925</xdr:rowOff>
                  </from>
                  <to>
                    <xdr:col>14</xdr:col>
                    <xdr:colOff>247650</xdr:colOff>
                    <xdr:row>23</xdr:row>
                    <xdr:rowOff>161925</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sizeWithCells="1">
                  <from>
                    <xdr:col>14</xdr:col>
                    <xdr:colOff>257175</xdr:colOff>
                    <xdr:row>21</xdr:row>
                    <xdr:rowOff>161925</xdr:rowOff>
                  </from>
                  <to>
                    <xdr:col>15</xdr:col>
                    <xdr:colOff>247650</xdr:colOff>
                    <xdr:row>23</xdr:row>
                    <xdr:rowOff>161925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sizeWithCells="1">
                  <from>
                    <xdr:col>13</xdr:col>
                    <xdr:colOff>257175</xdr:colOff>
                    <xdr:row>23</xdr:row>
                    <xdr:rowOff>161925</xdr:rowOff>
                  </from>
                  <to>
                    <xdr:col>14</xdr:col>
                    <xdr:colOff>247650</xdr:colOff>
                    <xdr:row>25</xdr:row>
                    <xdr:rowOff>161925</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sizeWithCells="1">
                  <from>
                    <xdr:col>14</xdr:col>
                    <xdr:colOff>257175</xdr:colOff>
                    <xdr:row>23</xdr:row>
                    <xdr:rowOff>161925</xdr:rowOff>
                  </from>
                  <to>
                    <xdr:col>15</xdr:col>
                    <xdr:colOff>247650</xdr:colOff>
                    <xdr:row>25</xdr:row>
                    <xdr:rowOff>161925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sizeWithCells="1">
                  <from>
                    <xdr:col>15</xdr:col>
                    <xdr:colOff>257175</xdr:colOff>
                    <xdr:row>23</xdr:row>
                    <xdr:rowOff>161925</xdr:rowOff>
                  </from>
                  <to>
                    <xdr:col>16</xdr:col>
                    <xdr:colOff>247650</xdr:colOff>
                    <xdr:row>25</xdr:row>
                    <xdr:rowOff>161925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sizeWithCells="1">
                  <from>
                    <xdr:col>13</xdr:col>
                    <xdr:colOff>257175</xdr:colOff>
                    <xdr:row>25</xdr:row>
                    <xdr:rowOff>161925</xdr:rowOff>
                  </from>
                  <to>
                    <xdr:col>14</xdr:col>
                    <xdr:colOff>247650</xdr:colOff>
                    <xdr:row>27</xdr:row>
                    <xdr:rowOff>161925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sizeWithCells="1">
                  <from>
                    <xdr:col>14</xdr:col>
                    <xdr:colOff>257175</xdr:colOff>
                    <xdr:row>25</xdr:row>
                    <xdr:rowOff>161925</xdr:rowOff>
                  </from>
                  <to>
                    <xdr:col>15</xdr:col>
                    <xdr:colOff>247650</xdr:colOff>
                    <xdr:row>27</xdr:row>
                    <xdr:rowOff>161925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sizeWithCells="1">
                  <from>
                    <xdr:col>13</xdr:col>
                    <xdr:colOff>257175</xdr:colOff>
                    <xdr:row>27</xdr:row>
                    <xdr:rowOff>161925</xdr:rowOff>
                  </from>
                  <to>
                    <xdr:col>14</xdr:col>
                    <xdr:colOff>247650</xdr:colOff>
                    <xdr:row>29</xdr:row>
                    <xdr:rowOff>161925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sizeWithCells="1">
                  <from>
                    <xdr:col>14</xdr:col>
                    <xdr:colOff>257175</xdr:colOff>
                    <xdr:row>27</xdr:row>
                    <xdr:rowOff>161925</xdr:rowOff>
                  </from>
                  <to>
                    <xdr:col>15</xdr:col>
                    <xdr:colOff>247650</xdr:colOff>
                    <xdr:row>29</xdr:row>
                    <xdr:rowOff>161925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sizeWithCells="1">
                  <from>
                    <xdr:col>15</xdr:col>
                    <xdr:colOff>257175</xdr:colOff>
                    <xdr:row>27</xdr:row>
                    <xdr:rowOff>161925</xdr:rowOff>
                  </from>
                  <to>
                    <xdr:col>16</xdr:col>
                    <xdr:colOff>247650</xdr:colOff>
                    <xdr:row>29</xdr:row>
                    <xdr:rowOff>161925</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sizeWithCells="1">
                  <from>
                    <xdr:col>13</xdr:col>
                    <xdr:colOff>257175</xdr:colOff>
                    <xdr:row>29</xdr:row>
                    <xdr:rowOff>161925</xdr:rowOff>
                  </from>
                  <to>
                    <xdr:col>14</xdr:col>
                    <xdr:colOff>247650</xdr:colOff>
                    <xdr:row>31</xdr:row>
                    <xdr:rowOff>161925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sizeWithCells="1">
                  <from>
                    <xdr:col>14</xdr:col>
                    <xdr:colOff>257175</xdr:colOff>
                    <xdr:row>29</xdr:row>
                    <xdr:rowOff>161925</xdr:rowOff>
                  </from>
                  <to>
                    <xdr:col>15</xdr:col>
                    <xdr:colOff>247650</xdr:colOff>
                    <xdr:row>31</xdr:row>
                    <xdr:rowOff>161925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sizeWithCells="1">
                  <from>
                    <xdr:col>13</xdr:col>
                    <xdr:colOff>257175</xdr:colOff>
                    <xdr:row>31</xdr:row>
                    <xdr:rowOff>161925</xdr:rowOff>
                  </from>
                  <to>
                    <xdr:col>14</xdr:col>
                    <xdr:colOff>247650</xdr:colOff>
                    <xdr:row>33</xdr:row>
                    <xdr:rowOff>161925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sizeWithCells="1">
                  <from>
                    <xdr:col>14</xdr:col>
                    <xdr:colOff>257175</xdr:colOff>
                    <xdr:row>31</xdr:row>
                    <xdr:rowOff>161925</xdr:rowOff>
                  </from>
                  <to>
                    <xdr:col>15</xdr:col>
                    <xdr:colOff>247650</xdr:colOff>
                    <xdr:row>33</xdr:row>
                    <xdr:rowOff>161925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sizeWithCells="1">
                  <from>
                    <xdr:col>15</xdr:col>
                    <xdr:colOff>257175</xdr:colOff>
                    <xdr:row>31</xdr:row>
                    <xdr:rowOff>161925</xdr:rowOff>
                  </from>
                  <to>
                    <xdr:col>16</xdr:col>
                    <xdr:colOff>247650</xdr:colOff>
                    <xdr:row>33</xdr:row>
                    <xdr:rowOff>161925</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sizeWithCells="1">
                  <from>
                    <xdr:col>13</xdr:col>
                    <xdr:colOff>257175</xdr:colOff>
                    <xdr:row>33</xdr:row>
                    <xdr:rowOff>161925</xdr:rowOff>
                  </from>
                  <to>
                    <xdr:col>14</xdr:col>
                    <xdr:colOff>247650</xdr:colOff>
                    <xdr:row>35</xdr:row>
                    <xdr:rowOff>161925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sizeWithCells="1">
                  <from>
                    <xdr:col>14</xdr:col>
                    <xdr:colOff>257175</xdr:colOff>
                    <xdr:row>33</xdr:row>
                    <xdr:rowOff>161925</xdr:rowOff>
                  </from>
                  <to>
                    <xdr:col>15</xdr:col>
                    <xdr:colOff>247650</xdr:colOff>
                    <xdr:row>35</xdr:row>
                    <xdr:rowOff>161925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sizeWithCells="1">
                  <from>
                    <xdr:col>0</xdr:col>
                    <xdr:colOff>647700</xdr:colOff>
                    <xdr:row>12</xdr:row>
                    <xdr:rowOff>247650</xdr:rowOff>
                  </from>
                  <to>
                    <xdr:col>1</xdr:col>
                    <xdr:colOff>247650</xdr:colOff>
                    <xdr:row>13</xdr:row>
                    <xdr:rowOff>171450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sizeWithCells="1">
                  <from>
                    <xdr:col>0</xdr:col>
                    <xdr:colOff>647700</xdr:colOff>
                    <xdr:row>13</xdr:row>
                    <xdr:rowOff>161925</xdr:rowOff>
                  </from>
                  <to>
                    <xdr:col>1</xdr:col>
                    <xdr:colOff>247650</xdr:colOff>
                    <xdr:row>15</xdr:row>
                    <xdr:rowOff>161925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sizeWithCells="1">
                  <from>
                    <xdr:col>0</xdr:col>
                    <xdr:colOff>647700</xdr:colOff>
                    <xdr:row>15</xdr:row>
                    <xdr:rowOff>161925</xdr:rowOff>
                  </from>
                  <to>
                    <xdr:col>1</xdr:col>
                    <xdr:colOff>247650</xdr:colOff>
                    <xdr:row>17</xdr:row>
                    <xdr:rowOff>161925</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sizeWithCells="1">
                  <from>
                    <xdr:col>0</xdr:col>
                    <xdr:colOff>647700</xdr:colOff>
                    <xdr:row>17</xdr:row>
                    <xdr:rowOff>161925</xdr:rowOff>
                  </from>
                  <to>
                    <xdr:col>1</xdr:col>
                    <xdr:colOff>247650</xdr:colOff>
                    <xdr:row>19</xdr:row>
                    <xdr:rowOff>161925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sizeWithCells="1">
                  <from>
                    <xdr:col>0</xdr:col>
                    <xdr:colOff>647700</xdr:colOff>
                    <xdr:row>19</xdr:row>
                    <xdr:rowOff>161925</xdr:rowOff>
                  </from>
                  <to>
                    <xdr:col>1</xdr:col>
                    <xdr:colOff>247650</xdr:colOff>
                    <xdr:row>21</xdr:row>
                    <xdr:rowOff>161925</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sizeWithCells="1">
                  <from>
                    <xdr:col>0</xdr:col>
                    <xdr:colOff>647700</xdr:colOff>
                    <xdr:row>21</xdr:row>
                    <xdr:rowOff>161925</xdr:rowOff>
                  </from>
                  <to>
                    <xdr:col>1</xdr:col>
                    <xdr:colOff>247650</xdr:colOff>
                    <xdr:row>23</xdr:row>
                    <xdr:rowOff>161925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sizeWithCells="1">
                  <from>
                    <xdr:col>0</xdr:col>
                    <xdr:colOff>647700</xdr:colOff>
                    <xdr:row>23</xdr:row>
                    <xdr:rowOff>161925</xdr:rowOff>
                  </from>
                  <to>
                    <xdr:col>1</xdr:col>
                    <xdr:colOff>247650</xdr:colOff>
                    <xdr:row>25</xdr:row>
                    <xdr:rowOff>161925</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sizeWithCells="1">
                  <from>
                    <xdr:col>0</xdr:col>
                    <xdr:colOff>647700</xdr:colOff>
                    <xdr:row>25</xdr:row>
                    <xdr:rowOff>161925</xdr:rowOff>
                  </from>
                  <to>
                    <xdr:col>1</xdr:col>
                    <xdr:colOff>247650</xdr:colOff>
                    <xdr:row>27</xdr:row>
                    <xdr:rowOff>161925</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sizeWithCells="1">
                  <from>
                    <xdr:col>0</xdr:col>
                    <xdr:colOff>647700</xdr:colOff>
                    <xdr:row>27</xdr:row>
                    <xdr:rowOff>161925</xdr:rowOff>
                  </from>
                  <to>
                    <xdr:col>1</xdr:col>
                    <xdr:colOff>247650</xdr:colOff>
                    <xdr:row>29</xdr:row>
                    <xdr:rowOff>161925</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sizeWithCells="1">
                  <from>
                    <xdr:col>0</xdr:col>
                    <xdr:colOff>647700</xdr:colOff>
                    <xdr:row>29</xdr:row>
                    <xdr:rowOff>161925</xdr:rowOff>
                  </from>
                  <to>
                    <xdr:col>1</xdr:col>
                    <xdr:colOff>247650</xdr:colOff>
                    <xdr:row>31</xdr:row>
                    <xdr:rowOff>161925</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sizeWithCells="1">
                  <from>
                    <xdr:col>0</xdr:col>
                    <xdr:colOff>647700</xdr:colOff>
                    <xdr:row>31</xdr:row>
                    <xdr:rowOff>161925</xdr:rowOff>
                  </from>
                  <to>
                    <xdr:col>1</xdr:col>
                    <xdr:colOff>247650</xdr:colOff>
                    <xdr:row>33</xdr:row>
                    <xdr:rowOff>161925</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sizeWithCells="1">
                  <from>
                    <xdr:col>0</xdr:col>
                    <xdr:colOff>647700</xdr:colOff>
                    <xdr:row>33</xdr:row>
                    <xdr:rowOff>161925</xdr:rowOff>
                  </from>
                  <to>
                    <xdr:col>1</xdr:col>
                    <xdr:colOff>247650</xdr:colOff>
                    <xdr:row>35</xdr:row>
                    <xdr:rowOff>161925</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sizeWithCells="1">
                  <from>
                    <xdr:col>1</xdr:col>
                    <xdr:colOff>247650</xdr:colOff>
                    <xdr:row>12</xdr:row>
                    <xdr:rowOff>247650</xdr:rowOff>
                  </from>
                  <to>
                    <xdr:col>2</xdr:col>
                    <xdr:colOff>238125</xdr:colOff>
                    <xdr:row>13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8"/>
  <sheetViews>
    <sheetView showGridLines="0" showZeros="0" zoomScaleNormal="100" zoomScalePageLayoutView="115" workbookViewId="0">
      <selection activeCell="B11" sqref="B11:C11"/>
    </sheetView>
  </sheetViews>
  <sheetFormatPr defaultRowHeight="12.75" x14ac:dyDescent="0.2"/>
  <cols>
    <col min="1" max="1" width="3.5703125" style="4" customWidth="1"/>
    <col min="2" max="2" width="21.140625" style="4" customWidth="1"/>
    <col min="3" max="3" width="3" style="4" customWidth="1"/>
    <col min="4" max="4" width="29.7109375" style="4" customWidth="1"/>
    <col min="5" max="11" width="10.28515625" style="4" customWidth="1"/>
    <col min="12" max="16384" width="9.140625" style="4"/>
  </cols>
  <sheetData>
    <row r="1" spans="1:13" ht="14.25" customHeight="1" thickBot="1" x14ac:dyDescent="0.25">
      <c r="A1" s="25"/>
      <c r="B1" s="25"/>
      <c r="C1" s="239" t="s">
        <v>54</v>
      </c>
      <c r="D1" s="239"/>
      <c r="E1" s="239"/>
      <c r="F1" s="239"/>
      <c r="G1" s="239"/>
      <c r="H1" s="239"/>
      <c r="I1" s="239"/>
      <c r="J1" s="239"/>
      <c r="K1" s="239"/>
    </row>
    <row r="2" spans="1:13" ht="9.75" customHeight="1" x14ac:dyDescent="0.2">
      <c r="A2" s="26"/>
      <c r="B2" s="26"/>
      <c r="C2" s="252" t="s">
        <v>55</v>
      </c>
      <c r="D2" s="252"/>
      <c r="E2" s="252"/>
      <c r="F2" s="252"/>
      <c r="G2" s="252"/>
      <c r="H2" s="252"/>
      <c r="I2" s="252"/>
      <c r="J2" s="252"/>
      <c r="K2" s="252"/>
      <c r="L2" s="21"/>
      <c r="M2" s="21"/>
    </row>
    <row r="3" spans="1:13" ht="15.75" customHeight="1" x14ac:dyDescent="0.2">
      <c r="A3" s="26"/>
      <c r="B3" s="26"/>
      <c r="C3" s="251" t="str">
        <f>IF('Заявка на возмещение расходов'!F4 &lt;&gt; "",'Заявка на возмещение расходов'!F4,"")</f>
        <v/>
      </c>
      <c r="D3" s="251"/>
      <c r="E3" s="251"/>
      <c r="F3" s="251"/>
      <c r="G3" s="251"/>
      <c r="H3" s="251"/>
      <c r="I3" s="251"/>
      <c r="J3" s="251"/>
      <c r="K3" s="251"/>
      <c r="L3" s="23"/>
      <c r="M3" s="23"/>
    </row>
    <row r="4" spans="1:13" ht="12.75" customHeight="1" x14ac:dyDescent="0.2">
      <c r="A4" s="26"/>
      <c r="B4" s="26"/>
      <c r="C4" s="256" t="s">
        <v>56</v>
      </c>
      <c r="D4" s="256"/>
      <c r="E4" s="256"/>
      <c r="F4" s="256"/>
      <c r="G4" s="256"/>
      <c r="H4" s="256"/>
      <c r="I4" s="256"/>
      <c r="J4" s="256"/>
      <c r="K4" s="256"/>
      <c r="L4" s="23"/>
      <c r="M4" s="23"/>
    </row>
    <row r="5" spans="1:13" ht="14.25" customHeight="1" x14ac:dyDescent="0.2">
      <c r="A5" s="26"/>
      <c r="B5" s="26"/>
      <c r="C5" s="257"/>
      <c r="D5" s="257"/>
      <c r="E5" s="257"/>
      <c r="F5" s="257"/>
      <c r="G5" s="257"/>
      <c r="H5" s="257"/>
      <c r="I5" s="257"/>
      <c r="J5" s="257"/>
      <c r="K5" s="257"/>
      <c r="L5" s="21"/>
      <c r="M5" s="21"/>
    </row>
    <row r="6" spans="1:13" ht="14.25" customHeight="1" x14ac:dyDescent="0.2">
      <c r="A6" s="26"/>
      <c r="B6" s="26"/>
      <c r="C6" s="41"/>
      <c r="D6" s="50"/>
      <c r="E6" s="50"/>
      <c r="F6" s="50"/>
      <c r="G6" s="50"/>
      <c r="H6" s="50"/>
      <c r="I6" s="50"/>
      <c r="J6" s="50"/>
      <c r="K6" s="50"/>
      <c r="L6" s="21"/>
      <c r="M6" s="21"/>
    </row>
    <row r="7" spans="1:13" ht="12.75" customHeight="1" thickBot="1" x14ac:dyDescent="0.25">
      <c r="A7" s="28"/>
      <c r="B7" s="28"/>
      <c r="C7" s="51"/>
      <c r="D7" s="29"/>
      <c r="E7" s="29"/>
      <c r="F7" s="29"/>
      <c r="G7" s="29"/>
      <c r="H7" s="29"/>
      <c r="I7" s="29"/>
      <c r="J7" s="29"/>
      <c r="K7" s="29"/>
      <c r="L7" s="21"/>
      <c r="M7" s="21"/>
    </row>
    <row r="8" spans="1:13" ht="12.75" customHeight="1" x14ac:dyDescent="0.2">
      <c r="A8" s="253" t="s">
        <v>57</v>
      </c>
      <c r="B8" s="253"/>
      <c r="C8" s="253"/>
      <c r="D8" s="253"/>
      <c r="E8" s="253"/>
      <c r="F8" s="253"/>
      <c r="G8" s="253"/>
      <c r="H8" s="253"/>
      <c r="I8" s="253"/>
      <c r="J8" s="253"/>
      <c r="K8" s="253"/>
    </row>
    <row r="9" spans="1:13" s="20" customFormat="1" ht="19.5" customHeight="1" x14ac:dyDescent="0.15">
      <c r="A9" s="245" t="s">
        <v>58</v>
      </c>
      <c r="B9" s="247" t="s">
        <v>59</v>
      </c>
      <c r="C9" s="248"/>
      <c r="D9" s="242" t="s">
        <v>60</v>
      </c>
      <c r="E9" s="254" t="s">
        <v>61</v>
      </c>
      <c r="F9" s="255"/>
      <c r="G9" s="255"/>
      <c r="H9" s="255"/>
      <c r="I9" s="255"/>
      <c r="J9" s="255"/>
      <c r="K9" s="255"/>
    </row>
    <row r="10" spans="1:13" s="20" customFormat="1" ht="21.75" customHeight="1" x14ac:dyDescent="0.2">
      <c r="A10" s="246"/>
      <c r="B10" s="249"/>
      <c r="C10" s="250"/>
      <c r="D10" s="242"/>
      <c r="E10" s="85"/>
      <c r="F10" s="86"/>
      <c r="G10" s="87"/>
      <c r="H10" s="88"/>
      <c r="I10" s="89"/>
      <c r="J10" s="90"/>
      <c r="K10" s="22" t="s">
        <v>62</v>
      </c>
    </row>
    <row r="11" spans="1:13" s="21" customFormat="1" ht="14.25" customHeight="1" x14ac:dyDescent="0.15">
      <c r="A11" s="27">
        <v>1</v>
      </c>
      <c r="B11" s="240"/>
      <c r="C11" s="241"/>
      <c r="D11" s="31"/>
      <c r="E11" s="32"/>
      <c r="F11" s="32"/>
      <c r="G11" s="32"/>
      <c r="H11" s="32"/>
      <c r="I11" s="32"/>
      <c r="J11" s="32"/>
      <c r="K11" s="33">
        <f>SUM(E11:J11)</f>
        <v>0</v>
      </c>
    </row>
    <row r="12" spans="1:13" s="21" customFormat="1" ht="14.25" customHeight="1" x14ac:dyDescent="0.15">
      <c r="A12" s="27">
        <v>2</v>
      </c>
      <c r="B12" s="240"/>
      <c r="C12" s="241"/>
      <c r="D12" s="31"/>
      <c r="E12" s="32"/>
      <c r="F12" s="32"/>
      <c r="G12" s="32"/>
      <c r="H12" s="32"/>
      <c r="I12" s="32"/>
      <c r="J12" s="32"/>
      <c r="K12" s="33">
        <f t="shared" ref="K12:K36" si="0">SUM(E12:J12)</f>
        <v>0</v>
      </c>
    </row>
    <row r="13" spans="1:13" s="21" customFormat="1" ht="14.25" customHeight="1" x14ac:dyDescent="0.15">
      <c r="A13" s="27">
        <v>3</v>
      </c>
      <c r="B13" s="240"/>
      <c r="C13" s="241"/>
      <c r="D13" s="31"/>
      <c r="E13" s="32"/>
      <c r="F13" s="32"/>
      <c r="G13" s="32"/>
      <c r="H13" s="32"/>
      <c r="I13" s="32"/>
      <c r="J13" s="32"/>
      <c r="K13" s="33">
        <f t="shared" si="0"/>
        <v>0</v>
      </c>
    </row>
    <row r="14" spans="1:13" s="21" customFormat="1" ht="14.25" customHeight="1" x14ac:dyDescent="0.15">
      <c r="A14" s="27">
        <v>4</v>
      </c>
      <c r="B14" s="240"/>
      <c r="C14" s="241"/>
      <c r="D14" s="31"/>
      <c r="E14" s="32"/>
      <c r="F14" s="32"/>
      <c r="G14" s="32"/>
      <c r="H14" s="32"/>
      <c r="I14" s="32"/>
      <c r="J14" s="32"/>
      <c r="K14" s="33">
        <f t="shared" si="0"/>
        <v>0</v>
      </c>
    </row>
    <row r="15" spans="1:13" s="21" customFormat="1" ht="14.25" customHeight="1" x14ac:dyDescent="0.15">
      <c r="A15" s="27">
        <v>5</v>
      </c>
      <c r="B15" s="240"/>
      <c r="C15" s="241"/>
      <c r="D15" s="31"/>
      <c r="E15" s="32"/>
      <c r="F15" s="32"/>
      <c r="G15" s="32"/>
      <c r="H15" s="32"/>
      <c r="I15" s="32"/>
      <c r="J15" s="32"/>
      <c r="K15" s="33">
        <f t="shared" si="0"/>
        <v>0</v>
      </c>
    </row>
    <row r="16" spans="1:13" s="21" customFormat="1" ht="14.25" customHeight="1" x14ac:dyDescent="0.15">
      <c r="A16" s="27">
        <v>6</v>
      </c>
      <c r="B16" s="240"/>
      <c r="C16" s="241"/>
      <c r="D16" s="31"/>
      <c r="E16" s="32"/>
      <c r="F16" s="32"/>
      <c r="G16" s="32"/>
      <c r="H16" s="32"/>
      <c r="I16" s="32"/>
      <c r="J16" s="32"/>
      <c r="K16" s="33">
        <f t="shared" si="0"/>
        <v>0</v>
      </c>
    </row>
    <row r="17" spans="1:11" s="21" customFormat="1" ht="14.25" customHeight="1" x14ac:dyDescent="0.15">
      <c r="A17" s="27">
        <v>7</v>
      </c>
      <c r="B17" s="240"/>
      <c r="C17" s="241"/>
      <c r="D17" s="31"/>
      <c r="E17" s="32"/>
      <c r="F17" s="32"/>
      <c r="G17" s="32"/>
      <c r="H17" s="32"/>
      <c r="I17" s="32"/>
      <c r="J17" s="32"/>
      <c r="K17" s="33">
        <f t="shared" si="0"/>
        <v>0</v>
      </c>
    </row>
    <row r="18" spans="1:11" s="21" customFormat="1" ht="14.25" customHeight="1" x14ac:dyDescent="0.15">
      <c r="A18" s="27">
        <v>8</v>
      </c>
      <c r="B18" s="240"/>
      <c r="C18" s="241"/>
      <c r="D18" s="31"/>
      <c r="E18" s="32"/>
      <c r="F18" s="32"/>
      <c r="G18" s="32"/>
      <c r="H18" s="32"/>
      <c r="I18" s="32"/>
      <c r="J18" s="32"/>
      <c r="K18" s="33">
        <f t="shared" si="0"/>
        <v>0</v>
      </c>
    </row>
    <row r="19" spans="1:11" s="21" customFormat="1" ht="14.25" customHeight="1" x14ac:dyDescent="0.15">
      <c r="A19" s="27">
        <v>9</v>
      </c>
      <c r="B19" s="240"/>
      <c r="C19" s="241"/>
      <c r="D19" s="31"/>
      <c r="E19" s="32"/>
      <c r="F19" s="32"/>
      <c r="G19" s="32"/>
      <c r="H19" s="32"/>
      <c r="I19" s="32"/>
      <c r="J19" s="32"/>
      <c r="K19" s="33">
        <f t="shared" si="0"/>
        <v>0</v>
      </c>
    </row>
    <row r="20" spans="1:11" s="21" customFormat="1" ht="14.25" customHeight="1" x14ac:dyDescent="0.15">
      <c r="A20" s="27">
        <v>10</v>
      </c>
      <c r="B20" s="240"/>
      <c r="C20" s="241"/>
      <c r="D20" s="31"/>
      <c r="E20" s="32"/>
      <c r="F20" s="32"/>
      <c r="G20" s="32"/>
      <c r="H20" s="32"/>
      <c r="I20" s="32"/>
      <c r="J20" s="32"/>
      <c r="K20" s="33">
        <f t="shared" si="0"/>
        <v>0</v>
      </c>
    </row>
    <row r="21" spans="1:11" s="21" customFormat="1" ht="14.25" customHeight="1" x14ac:dyDescent="0.15">
      <c r="A21" s="27">
        <v>11</v>
      </c>
      <c r="B21" s="240"/>
      <c r="C21" s="241"/>
      <c r="D21" s="31"/>
      <c r="E21" s="32"/>
      <c r="F21" s="32"/>
      <c r="G21" s="32"/>
      <c r="H21" s="32"/>
      <c r="I21" s="32"/>
      <c r="J21" s="32"/>
      <c r="K21" s="33">
        <f t="shared" si="0"/>
        <v>0</v>
      </c>
    </row>
    <row r="22" spans="1:11" s="21" customFormat="1" ht="14.25" customHeight="1" x14ac:dyDescent="0.15">
      <c r="A22" s="27">
        <v>12</v>
      </c>
      <c r="B22" s="240"/>
      <c r="C22" s="241"/>
      <c r="D22" s="31"/>
      <c r="E22" s="32"/>
      <c r="F22" s="32"/>
      <c r="G22" s="32"/>
      <c r="H22" s="32"/>
      <c r="I22" s="32"/>
      <c r="J22" s="32"/>
      <c r="K22" s="33">
        <f t="shared" si="0"/>
        <v>0</v>
      </c>
    </row>
    <row r="23" spans="1:11" s="21" customFormat="1" ht="14.25" customHeight="1" x14ac:dyDescent="0.15">
      <c r="A23" s="27">
        <v>13</v>
      </c>
      <c r="B23" s="240"/>
      <c r="C23" s="241"/>
      <c r="D23" s="31"/>
      <c r="E23" s="32"/>
      <c r="F23" s="32"/>
      <c r="G23" s="32"/>
      <c r="H23" s="32"/>
      <c r="I23" s="32"/>
      <c r="J23" s="32"/>
      <c r="K23" s="33">
        <f t="shared" si="0"/>
        <v>0</v>
      </c>
    </row>
    <row r="24" spans="1:11" s="21" customFormat="1" ht="14.25" customHeight="1" x14ac:dyDescent="0.15">
      <c r="A24" s="27">
        <v>14</v>
      </c>
      <c r="B24" s="240"/>
      <c r="C24" s="241"/>
      <c r="D24" s="31"/>
      <c r="E24" s="32"/>
      <c r="F24" s="32"/>
      <c r="G24" s="32"/>
      <c r="H24" s="32"/>
      <c r="I24" s="32"/>
      <c r="J24" s="32"/>
      <c r="K24" s="33">
        <f t="shared" si="0"/>
        <v>0</v>
      </c>
    </row>
    <row r="25" spans="1:11" s="21" customFormat="1" ht="14.25" customHeight="1" x14ac:dyDescent="0.15">
      <c r="A25" s="27">
        <v>15</v>
      </c>
      <c r="B25" s="240"/>
      <c r="C25" s="241"/>
      <c r="D25" s="31"/>
      <c r="E25" s="32"/>
      <c r="F25" s="32"/>
      <c r="G25" s="32"/>
      <c r="H25" s="32"/>
      <c r="I25" s="32"/>
      <c r="J25" s="32"/>
      <c r="K25" s="33">
        <f t="shared" si="0"/>
        <v>0</v>
      </c>
    </row>
    <row r="26" spans="1:11" s="21" customFormat="1" ht="14.25" customHeight="1" x14ac:dyDescent="0.15">
      <c r="A26" s="27">
        <v>16</v>
      </c>
      <c r="B26" s="240"/>
      <c r="C26" s="241"/>
      <c r="D26" s="31"/>
      <c r="E26" s="32"/>
      <c r="F26" s="32"/>
      <c r="G26" s="32"/>
      <c r="H26" s="32"/>
      <c r="I26" s="32"/>
      <c r="J26" s="32"/>
      <c r="K26" s="33">
        <f t="shared" si="0"/>
        <v>0</v>
      </c>
    </row>
    <row r="27" spans="1:11" s="21" customFormat="1" ht="14.25" customHeight="1" x14ac:dyDescent="0.15">
      <c r="A27" s="27">
        <v>17</v>
      </c>
      <c r="B27" s="240"/>
      <c r="C27" s="241"/>
      <c r="D27" s="31"/>
      <c r="E27" s="32"/>
      <c r="F27" s="32"/>
      <c r="G27" s="32"/>
      <c r="H27" s="32"/>
      <c r="I27" s="32"/>
      <c r="J27" s="32"/>
      <c r="K27" s="33">
        <f t="shared" si="0"/>
        <v>0</v>
      </c>
    </row>
    <row r="28" spans="1:11" s="21" customFormat="1" ht="14.25" customHeight="1" x14ac:dyDescent="0.15">
      <c r="A28" s="27">
        <v>18</v>
      </c>
      <c r="B28" s="240"/>
      <c r="C28" s="241"/>
      <c r="D28" s="31"/>
      <c r="E28" s="32"/>
      <c r="F28" s="32"/>
      <c r="G28" s="32"/>
      <c r="H28" s="32"/>
      <c r="I28" s="32"/>
      <c r="J28" s="32"/>
      <c r="K28" s="33">
        <f t="shared" si="0"/>
        <v>0</v>
      </c>
    </row>
    <row r="29" spans="1:11" s="21" customFormat="1" ht="14.25" customHeight="1" x14ac:dyDescent="0.15">
      <c r="A29" s="27">
        <v>19</v>
      </c>
      <c r="B29" s="240"/>
      <c r="C29" s="241"/>
      <c r="D29" s="31"/>
      <c r="E29" s="32"/>
      <c r="F29" s="32"/>
      <c r="G29" s="32"/>
      <c r="H29" s="32"/>
      <c r="I29" s="32"/>
      <c r="J29" s="32"/>
      <c r="K29" s="33">
        <f t="shared" si="0"/>
        <v>0</v>
      </c>
    </row>
    <row r="30" spans="1:11" s="21" customFormat="1" ht="14.25" customHeight="1" x14ac:dyDescent="0.15">
      <c r="A30" s="27">
        <v>20</v>
      </c>
      <c r="B30" s="240"/>
      <c r="C30" s="241"/>
      <c r="D30" s="31"/>
      <c r="E30" s="32"/>
      <c r="F30" s="32"/>
      <c r="G30" s="32"/>
      <c r="H30" s="32"/>
      <c r="I30" s="32"/>
      <c r="J30" s="32"/>
      <c r="K30" s="33">
        <f t="shared" si="0"/>
        <v>0</v>
      </c>
    </row>
    <row r="31" spans="1:11" s="21" customFormat="1" ht="14.25" customHeight="1" x14ac:dyDescent="0.15">
      <c r="A31" s="27">
        <v>21</v>
      </c>
      <c r="B31" s="240"/>
      <c r="C31" s="241"/>
      <c r="D31" s="31"/>
      <c r="E31" s="32"/>
      <c r="F31" s="32"/>
      <c r="G31" s="32"/>
      <c r="H31" s="32"/>
      <c r="I31" s="32"/>
      <c r="J31" s="32"/>
      <c r="K31" s="33">
        <f t="shared" si="0"/>
        <v>0</v>
      </c>
    </row>
    <row r="32" spans="1:11" s="21" customFormat="1" ht="14.25" customHeight="1" x14ac:dyDescent="0.15">
      <c r="A32" s="27">
        <v>22</v>
      </c>
      <c r="B32" s="240"/>
      <c r="C32" s="241"/>
      <c r="D32" s="31"/>
      <c r="E32" s="32"/>
      <c r="F32" s="32"/>
      <c r="G32" s="32"/>
      <c r="H32" s="32"/>
      <c r="I32" s="32"/>
      <c r="J32" s="32"/>
      <c r="K32" s="33">
        <f t="shared" si="0"/>
        <v>0</v>
      </c>
    </row>
    <row r="33" spans="1:11" s="21" customFormat="1" ht="14.25" customHeight="1" x14ac:dyDescent="0.15">
      <c r="A33" s="27">
        <v>23</v>
      </c>
      <c r="B33" s="240"/>
      <c r="C33" s="241"/>
      <c r="D33" s="31"/>
      <c r="E33" s="32"/>
      <c r="F33" s="32"/>
      <c r="G33" s="32"/>
      <c r="H33" s="32"/>
      <c r="I33" s="32"/>
      <c r="J33" s="32"/>
      <c r="K33" s="33">
        <f t="shared" si="0"/>
        <v>0</v>
      </c>
    </row>
    <row r="34" spans="1:11" s="21" customFormat="1" ht="14.25" customHeight="1" x14ac:dyDescent="0.15">
      <c r="A34" s="27">
        <v>24</v>
      </c>
      <c r="B34" s="240"/>
      <c r="C34" s="241"/>
      <c r="D34" s="31"/>
      <c r="E34" s="32"/>
      <c r="F34" s="32"/>
      <c r="G34" s="32"/>
      <c r="H34" s="32"/>
      <c r="I34" s="32"/>
      <c r="J34" s="32"/>
      <c r="K34" s="33">
        <f t="shared" si="0"/>
        <v>0</v>
      </c>
    </row>
    <row r="35" spans="1:11" s="21" customFormat="1" ht="14.25" customHeight="1" x14ac:dyDescent="0.15">
      <c r="A35" s="27">
        <v>25</v>
      </c>
      <c r="B35" s="240"/>
      <c r="C35" s="241"/>
      <c r="D35" s="31"/>
      <c r="E35" s="32"/>
      <c r="F35" s="32"/>
      <c r="G35" s="32"/>
      <c r="H35" s="32"/>
      <c r="I35" s="32"/>
      <c r="J35" s="32"/>
      <c r="K35" s="33">
        <f t="shared" si="0"/>
        <v>0</v>
      </c>
    </row>
    <row r="36" spans="1:11" s="21" customFormat="1" ht="14.25" customHeight="1" x14ac:dyDescent="0.15">
      <c r="A36" s="27">
        <v>26</v>
      </c>
      <c r="B36" s="240"/>
      <c r="C36" s="241"/>
      <c r="D36" s="31"/>
      <c r="E36" s="32"/>
      <c r="F36" s="32"/>
      <c r="G36" s="32"/>
      <c r="H36" s="32"/>
      <c r="I36" s="32"/>
      <c r="J36" s="32"/>
      <c r="K36" s="33">
        <f t="shared" si="0"/>
        <v>0</v>
      </c>
    </row>
    <row r="37" spans="1:11" s="21" customFormat="1" ht="14.25" customHeight="1" x14ac:dyDescent="0.15">
      <c r="A37" s="243" t="s">
        <v>63</v>
      </c>
      <c r="B37" s="243"/>
      <c r="C37" s="243"/>
      <c r="D37" s="244"/>
      <c r="E37" s="34">
        <f t="shared" ref="E37:J37" si="1">SUM(E11:E36)</f>
        <v>0</v>
      </c>
      <c r="F37" s="34">
        <f t="shared" si="1"/>
        <v>0</v>
      </c>
      <c r="G37" s="34">
        <f t="shared" si="1"/>
        <v>0</v>
      </c>
      <c r="H37" s="34">
        <f t="shared" si="1"/>
        <v>0</v>
      </c>
      <c r="I37" s="34">
        <f t="shared" si="1"/>
        <v>0</v>
      </c>
      <c r="J37" s="34">
        <f t="shared" si="1"/>
        <v>0</v>
      </c>
      <c r="K37" s="33">
        <f>SUM(E37:J37)</f>
        <v>0</v>
      </c>
    </row>
    <row r="38" spans="1:11" s="24" customFormat="1" ht="9" customHeight="1" x14ac:dyDescent="0.15">
      <c r="A38" s="49"/>
      <c r="B38" s="49"/>
      <c r="C38" s="49"/>
      <c r="D38" s="49"/>
      <c r="E38" s="49"/>
      <c r="F38" s="49"/>
      <c r="G38" s="49"/>
      <c r="H38" s="49"/>
      <c r="I38" s="49"/>
      <c r="J38" s="49"/>
      <c r="K38" s="30" t="s">
        <v>85</v>
      </c>
    </row>
  </sheetData>
  <sheetProtection password="9113" sheet="1" objects="1" scenarios="1" selectLockedCells="1"/>
  <mergeCells count="36">
    <mergeCell ref="C3:K3"/>
    <mergeCell ref="C2:K2"/>
    <mergeCell ref="B21:C21"/>
    <mergeCell ref="B19:C19"/>
    <mergeCell ref="B20:C20"/>
    <mergeCell ref="A8:K8"/>
    <mergeCell ref="B11:C11"/>
    <mergeCell ref="B12:C12"/>
    <mergeCell ref="B13:C13"/>
    <mergeCell ref="E9:K9"/>
    <mergeCell ref="C4:K5"/>
    <mergeCell ref="B31:C31"/>
    <mergeCell ref="A37:D37"/>
    <mergeCell ref="A9:A10"/>
    <mergeCell ref="B34:C34"/>
    <mergeCell ref="B35:C35"/>
    <mergeCell ref="B14:C14"/>
    <mergeCell ref="B15:C15"/>
    <mergeCell ref="B9:C10"/>
    <mergeCell ref="B36:C36"/>
    <mergeCell ref="C1:K1"/>
    <mergeCell ref="B32:C32"/>
    <mergeCell ref="B33:C33"/>
    <mergeCell ref="D9:D10"/>
    <mergeCell ref="B28:C28"/>
    <mergeCell ref="B29:C29"/>
    <mergeCell ref="B22:C22"/>
    <mergeCell ref="B23:C23"/>
    <mergeCell ref="B24:C24"/>
    <mergeCell ref="B25:C25"/>
    <mergeCell ref="B26:C26"/>
    <mergeCell ref="B27:C27"/>
    <mergeCell ref="B18:C18"/>
    <mergeCell ref="B16:C16"/>
    <mergeCell ref="B17:C17"/>
    <mergeCell ref="B30:C30"/>
  </mergeCells>
  <dataValidations count="1">
    <dataValidation type="decimal" allowBlank="1" showInputMessage="1" showErrorMessage="1" error="Введите действительное число." sqref="E11:J36">
      <formula1>-99999.99</formula1>
      <formula2>99999.99</formula2>
    </dataValidation>
  </dataValidations>
  <printOptions horizontalCentered="1" verticalCentered="1"/>
  <pageMargins left="0.5" right="0.5" top="0.59" bottom="0.511811023622047" header="0.31496062992126" footer="0.31496062992126"/>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2"/>
  <sheetViews>
    <sheetView showGridLines="0" showZeros="0" zoomScaleNormal="100" zoomScalePageLayoutView="115" workbookViewId="0">
      <selection activeCell="A3" sqref="A3"/>
    </sheetView>
  </sheetViews>
  <sheetFormatPr defaultRowHeight="12.75" x14ac:dyDescent="0.2"/>
  <cols>
    <col min="1" max="1" width="10.140625" customWidth="1"/>
    <col min="2" max="3" width="20.28515625" customWidth="1"/>
    <col min="4" max="4" width="26.5703125" customWidth="1"/>
    <col min="5" max="5" width="8.140625" customWidth="1"/>
    <col min="6" max="6" width="8.42578125" customWidth="1"/>
    <col min="7" max="7" width="9.5703125" customWidth="1"/>
  </cols>
  <sheetData>
    <row r="1" spans="1:7" x14ac:dyDescent="0.2">
      <c r="A1" s="47" t="s">
        <v>64</v>
      </c>
      <c r="B1" s="39"/>
      <c r="C1" s="108">
        <f>'Заявка на возмещение расходов'!S4</f>
        <v>0</v>
      </c>
      <c r="D1" s="258"/>
      <c r="E1" s="259"/>
      <c r="F1" s="43"/>
      <c r="G1" s="43"/>
    </row>
    <row r="2" spans="1:7" ht="18" customHeight="1" x14ac:dyDescent="0.2">
      <c r="A2" s="48" t="s">
        <v>65</v>
      </c>
      <c r="B2" s="35" t="s">
        <v>66</v>
      </c>
      <c r="C2" s="35" t="s">
        <v>67</v>
      </c>
      <c r="D2" s="36" t="s">
        <v>68</v>
      </c>
      <c r="E2" s="8" t="s">
        <v>69</v>
      </c>
      <c r="F2" s="8" t="s">
        <v>70</v>
      </c>
      <c r="G2" s="44" t="s">
        <v>71</v>
      </c>
    </row>
    <row r="3" spans="1:7" ht="14.25" customHeight="1" x14ac:dyDescent="0.2">
      <c r="A3" s="103"/>
      <c r="B3" s="125"/>
      <c r="C3" s="125"/>
      <c r="D3" s="42"/>
      <c r="E3" s="18">
        <f>IF(ISNUMBER(C3-B3),C3-B3,0)</f>
        <v>0</v>
      </c>
      <c r="F3" s="19"/>
      <c r="G3" s="45">
        <f>ROUND(E3*$C$1+F3,2)</f>
        <v>0</v>
      </c>
    </row>
    <row r="4" spans="1:7" ht="14.25" customHeight="1" x14ac:dyDescent="0.2">
      <c r="A4" s="103"/>
      <c r="B4" s="125"/>
      <c r="C4" s="125"/>
      <c r="D4" s="42"/>
      <c r="E4" s="18">
        <f t="shared" ref="E4:E51" si="0">IF(ISNUMBER(C4-B4),C4-B4,0)</f>
        <v>0</v>
      </c>
      <c r="F4" s="19"/>
      <c r="G4" s="45">
        <f t="shared" ref="G4:G51" si="1">ROUND(E4*$C$1+F4,2)</f>
        <v>0</v>
      </c>
    </row>
    <row r="5" spans="1:7" ht="14.25" customHeight="1" x14ac:dyDescent="0.2">
      <c r="A5" s="103"/>
      <c r="B5" s="125"/>
      <c r="C5" s="125"/>
      <c r="D5" s="42"/>
      <c r="E5" s="18">
        <f t="shared" si="0"/>
        <v>0</v>
      </c>
      <c r="F5" s="19"/>
      <c r="G5" s="45">
        <f t="shared" si="1"/>
        <v>0</v>
      </c>
    </row>
    <row r="6" spans="1:7" ht="14.25" customHeight="1" x14ac:dyDescent="0.2">
      <c r="A6" s="103"/>
      <c r="B6" s="125"/>
      <c r="C6" s="125"/>
      <c r="D6" s="42"/>
      <c r="E6" s="18">
        <f t="shared" si="0"/>
        <v>0</v>
      </c>
      <c r="F6" s="19"/>
      <c r="G6" s="45">
        <f t="shared" si="1"/>
        <v>0</v>
      </c>
    </row>
    <row r="7" spans="1:7" ht="14.25" customHeight="1" x14ac:dyDescent="0.2">
      <c r="A7" s="103"/>
      <c r="B7" s="125"/>
      <c r="C7" s="125"/>
      <c r="D7" s="42"/>
      <c r="E7" s="18">
        <f t="shared" si="0"/>
        <v>0</v>
      </c>
      <c r="F7" s="19"/>
      <c r="G7" s="45">
        <f t="shared" si="1"/>
        <v>0</v>
      </c>
    </row>
    <row r="8" spans="1:7" ht="14.25" customHeight="1" x14ac:dyDescent="0.2">
      <c r="A8" s="103"/>
      <c r="B8" s="125"/>
      <c r="C8" s="125"/>
      <c r="D8" s="42"/>
      <c r="E8" s="18">
        <f t="shared" si="0"/>
        <v>0</v>
      </c>
      <c r="F8" s="19"/>
      <c r="G8" s="45">
        <f t="shared" si="1"/>
        <v>0</v>
      </c>
    </row>
    <row r="9" spans="1:7" ht="14.25" customHeight="1" x14ac:dyDescent="0.2">
      <c r="A9" s="103"/>
      <c r="B9" s="125"/>
      <c r="C9" s="125"/>
      <c r="D9" s="42"/>
      <c r="E9" s="18">
        <f t="shared" si="0"/>
        <v>0</v>
      </c>
      <c r="F9" s="19"/>
      <c r="G9" s="45">
        <f t="shared" si="1"/>
        <v>0</v>
      </c>
    </row>
    <row r="10" spans="1:7" ht="14.25" customHeight="1" x14ac:dyDescent="0.2">
      <c r="A10" s="103"/>
      <c r="B10" s="125"/>
      <c r="C10" s="125"/>
      <c r="D10" s="42"/>
      <c r="E10" s="18">
        <f t="shared" si="0"/>
        <v>0</v>
      </c>
      <c r="F10" s="19"/>
      <c r="G10" s="45">
        <f t="shared" si="1"/>
        <v>0</v>
      </c>
    </row>
    <row r="11" spans="1:7" ht="14.25" customHeight="1" x14ac:dyDescent="0.2">
      <c r="A11" s="103"/>
      <c r="B11" s="125"/>
      <c r="C11" s="125"/>
      <c r="D11" s="42"/>
      <c r="E11" s="18">
        <f t="shared" si="0"/>
        <v>0</v>
      </c>
      <c r="F11" s="19"/>
      <c r="G11" s="45">
        <f t="shared" si="1"/>
        <v>0</v>
      </c>
    </row>
    <row r="12" spans="1:7" ht="14.25" customHeight="1" x14ac:dyDescent="0.2">
      <c r="A12" s="103"/>
      <c r="B12" s="125"/>
      <c r="C12" s="125"/>
      <c r="D12" s="42"/>
      <c r="E12" s="18">
        <f t="shared" si="0"/>
        <v>0</v>
      </c>
      <c r="F12" s="19"/>
      <c r="G12" s="45">
        <f t="shared" si="1"/>
        <v>0</v>
      </c>
    </row>
    <row r="13" spans="1:7" ht="14.25" customHeight="1" x14ac:dyDescent="0.2">
      <c r="A13" s="103"/>
      <c r="B13" s="125"/>
      <c r="C13" s="125"/>
      <c r="D13" s="42"/>
      <c r="E13" s="18">
        <f t="shared" si="0"/>
        <v>0</v>
      </c>
      <c r="F13" s="19"/>
      <c r="G13" s="45">
        <f t="shared" si="1"/>
        <v>0</v>
      </c>
    </row>
    <row r="14" spans="1:7" ht="14.25" customHeight="1" x14ac:dyDescent="0.2">
      <c r="A14" s="103"/>
      <c r="B14" s="125"/>
      <c r="C14" s="125"/>
      <c r="D14" s="42"/>
      <c r="E14" s="18">
        <f t="shared" si="0"/>
        <v>0</v>
      </c>
      <c r="F14" s="19"/>
      <c r="G14" s="45">
        <f t="shared" si="1"/>
        <v>0</v>
      </c>
    </row>
    <row r="15" spans="1:7" ht="14.25" customHeight="1" x14ac:dyDescent="0.2">
      <c r="A15" s="103"/>
      <c r="B15" s="125"/>
      <c r="C15" s="125"/>
      <c r="D15" s="42"/>
      <c r="E15" s="18">
        <f t="shared" si="0"/>
        <v>0</v>
      </c>
      <c r="F15" s="19"/>
      <c r="G15" s="45">
        <f t="shared" si="1"/>
        <v>0</v>
      </c>
    </row>
    <row r="16" spans="1:7" ht="14.25" customHeight="1" x14ac:dyDescent="0.2">
      <c r="A16" s="103"/>
      <c r="B16" s="125"/>
      <c r="C16" s="125"/>
      <c r="D16" s="42"/>
      <c r="E16" s="18">
        <f t="shared" si="0"/>
        <v>0</v>
      </c>
      <c r="F16" s="19"/>
      <c r="G16" s="45">
        <f t="shared" si="1"/>
        <v>0</v>
      </c>
    </row>
    <row r="17" spans="1:7" ht="14.25" customHeight="1" x14ac:dyDescent="0.2">
      <c r="A17" s="103"/>
      <c r="B17" s="125"/>
      <c r="C17" s="125"/>
      <c r="D17" s="42"/>
      <c r="E17" s="18">
        <f t="shared" si="0"/>
        <v>0</v>
      </c>
      <c r="F17" s="19"/>
      <c r="G17" s="45">
        <f t="shared" si="1"/>
        <v>0</v>
      </c>
    </row>
    <row r="18" spans="1:7" ht="14.25" customHeight="1" x14ac:dyDescent="0.2">
      <c r="A18" s="103"/>
      <c r="B18" s="125"/>
      <c r="C18" s="125"/>
      <c r="D18" s="42"/>
      <c r="E18" s="18">
        <f t="shared" si="0"/>
        <v>0</v>
      </c>
      <c r="F18" s="19"/>
      <c r="G18" s="45">
        <f t="shared" si="1"/>
        <v>0</v>
      </c>
    </row>
    <row r="19" spans="1:7" ht="14.25" customHeight="1" x14ac:dyDescent="0.2">
      <c r="A19" s="103"/>
      <c r="B19" s="125"/>
      <c r="C19" s="125"/>
      <c r="D19" s="42"/>
      <c r="E19" s="18">
        <f t="shared" si="0"/>
        <v>0</v>
      </c>
      <c r="F19" s="19"/>
      <c r="G19" s="45">
        <f t="shared" si="1"/>
        <v>0</v>
      </c>
    </row>
    <row r="20" spans="1:7" ht="14.25" customHeight="1" x14ac:dyDescent="0.2">
      <c r="A20" s="103"/>
      <c r="B20" s="125"/>
      <c r="C20" s="125"/>
      <c r="D20" s="42"/>
      <c r="E20" s="18">
        <f t="shared" si="0"/>
        <v>0</v>
      </c>
      <c r="F20" s="19"/>
      <c r="G20" s="45">
        <f t="shared" si="1"/>
        <v>0</v>
      </c>
    </row>
    <row r="21" spans="1:7" ht="14.25" customHeight="1" x14ac:dyDescent="0.2">
      <c r="A21" s="103"/>
      <c r="B21" s="125"/>
      <c r="C21" s="125"/>
      <c r="D21" s="42"/>
      <c r="E21" s="18">
        <f t="shared" si="0"/>
        <v>0</v>
      </c>
      <c r="F21" s="19"/>
      <c r="G21" s="45">
        <f t="shared" si="1"/>
        <v>0</v>
      </c>
    </row>
    <row r="22" spans="1:7" ht="14.25" customHeight="1" x14ac:dyDescent="0.2">
      <c r="A22" s="103"/>
      <c r="B22" s="125"/>
      <c r="C22" s="125"/>
      <c r="D22" s="42"/>
      <c r="E22" s="18">
        <f t="shared" si="0"/>
        <v>0</v>
      </c>
      <c r="F22" s="19"/>
      <c r="G22" s="45">
        <f t="shared" si="1"/>
        <v>0</v>
      </c>
    </row>
    <row r="23" spans="1:7" ht="14.25" customHeight="1" x14ac:dyDescent="0.2">
      <c r="A23" s="103"/>
      <c r="B23" s="125"/>
      <c r="C23" s="125"/>
      <c r="D23" s="42"/>
      <c r="E23" s="18">
        <f t="shared" si="0"/>
        <v>0</v>
      </c>
      <c r="F23" s="19"/>
      <c r="G23" s="45">
        <f t="shared" si="1"/>
        <v>0</v>
      </c>
    </row>
    <row r="24" spans="1:7" ht="14.25" customHeight="1" x14ac:dyDescent="0.2">
      <c r="A24" s="103"/>
      <c r="B24" s="125"/>
      <c r="C24" s="125"/>
      <c r="D24" s="42"/>
      <c r="E24" s="18">
        <f t="shared" si="0"/>
        <v>0</v>
      </c>
      <c r="F24" s="19"/>
      <c r="G24" s="45">
        <f t="shared" si="1"/>
        <v>0</v>
      </c>
    </row>
    <row r="25" spans="1:7" ht="14.25" customHeight="1" x14ac:dyDescent="0.2">
      <c r="A25" s="103"/>
      <c r="B25" s="125"/>
      <c r="C25" s="125"/>
      <c r="D25" s="42"/>
      <c r="E25" s="18">
        <f t="shared" si="0"/>
        <v>0</v>
      </c>
      <c r="F25" s="19"/>
      <c r="G25" s="45">
        <f t="shared" si="1"/>
        <v>0</v>
      </c>
    </row>
    <row r="26" spans="1:7" ht="14.25" customHeight="1" x14ac:dyDescent="0.2">
      <c r="A26" s="103"/>
      <c r="B26" s="125"/>
      <c r="C26" s="125"/>
      <c r="D26" s="42"/>
      <c r="E26" s="18">
        <f t="shared" si="0"/>
        <v>0</v>
      </c>
      <c r="F26" s="19"/>
      <c r="G26" s="45">
        <f t="shared" si="1"/>
        <v>0</v>
      </c>
    </row>
    <row r="27" spans="1:7" ht="14.25" customHeight="1" x14ac:dyDescent="0.2">
      <c r="A27" s="103"/>
      <c r="B27" s="125"/>
      <c r="C27" s="125"/>
      <c r="D27" s="42"/>
      <c r="E27" s="18">
        <f t="shared" si="0"/>
        <v>0</v>
      </c>
      <c r="F27" s="19"/>
      <c r="G27" s="45">
        <f t="shared" si="1"/>
        <v>0</v>
      </c>
    </row>
    <row r="28" spans="1:7" ht="14.25" customHeight="1" x14ac:dyDescent="0.2">
      <c r="A28" s="103"/>
      <c r="B28" s="125"/>
      <c r="C28" s="125"/>
      <c r="D28" s="42"/>
      <c r="E28" s="18">
        <f t="shared" si="0"/>
        <v>0</v>
      </c>
      <c r="F28" s="19"/>
      <c r="G28" s="45">
        <f t="shared" si="1"/>
        <v>0</v>
      </c>
    </row>
    <row r="29" spans="1:7" ht="14.25" customHeight="1" x14ac:dyDescent="0.2">
      <c r="A29" s="103"/>
      <c r="B29" s="125"/>
      <c r="C29" s="125"/>
      <c r="D29" s="42"/>
      <c r="E29" s="18">
        <f t="shared" si="0"/>
        <v>0</v>
      </c>
      <c r="F29" s="19"/>
      <c r="G29" s="45">
        <f t="shared" si="1"/>
        <v>0</v>
      </c>
    </row>
    <row r="30" spans="1:7" ht="14.25" customHeight="1" x14ac:dyDescent="0.2">
      <c r="A30" s="103"/>
      <c r="B30" s="125"/>
      <c r="C30" s="125"/>
      <c r="D30" s="42"/>
      <c r="E30" s="18">
        <f t="shared" si="0"/>
        <v>0</v>
      </c>
      <c r="F30" s="19"/>
      <c r="G30" s="45">
        <f t="shared" si="1"/>
        <v>0</v>
      </c>
    </row>
    <row r="31" spans="1:7" ht="14.25" customHeight="1" x14ac:dyDescent="0.2">
      <c r="A31" s="103"/>
      <c r="B31" s="125"/>
      <c r="C31" s="125"/>
      <c r="D31" s="42"/>
      <c r="E31" s="18">
        <f t="shared" si="0"/>
        <v>0</v>
      </c>
      <c r="F31" s="19"/>
      <c r="G31" s="45">
        <f>ROUND(E31*$C$1+F31,2)</f>
        <v>0</v>
      </c>
    </row>
    <row r="32" spans="1:7" ht="14.25" customHeight="1" x14ac:dyDescent="0.2">
      <c r="A32" s="103"/>
      <c r="B32" s="125"/>
      <c r="C32" s="125"/>
      <c r="D32" s="42"/>
      <c r="E32" s="18">
        <f t="shared" si="0"/>
        <v>0</v>
      </c>
      <c r="F32" s="19"/>
      <c r="G32" s="45">
        <f t="shared" si="1"/>
        <v>0</v>
      </c>
    </row>
    <row r="33" spans="1:7" ht="14.25" customHeight="1" x14ac:dyDescent="0.2">
      <c r="A33" s="103"/>
      <c r="B33" s="125"/>
      <c r="C33" s="125"/>
      <c r="D33" s="42"/>
      <c r="E33" s="18">
        <f t="shared" si="0"/>
        <v>0</v>
      </c>
      <c r="F33" s="19"/>
      <c r="G33" s="45">
        <f t="shared" si="1"/>
        <v>0</v>
      </c>
    </row>
    <row r="34" spans="1:7" ht="14.25" customHeight="1" x14ac:dyDescent="0.2">
      <c r="A34" s="103"/>
      <c r="B34" s="125"/>
      <c r="C34" s="125"/>
      <c r="D34" s="42"/>
      <c r="E34" s="18">
        <f t="shared" si="0"/>
        <v>0</v>
      </c>
      <c r="F34" s="19"/>
      <c r="G34" s="45">
        <f t="shared" si="1"/>
        <v>0</v>
      </c>
    </row>
    <row r="35" spans="1:7" ht="14.25" customHeight="1" x14ac:dyDescent="0.2">
      <c r="A35" s="103"/>
      <c r="B35" s="125"/>
      <c r="C35" s="125"/>
      <c r="D35" s="42"/>
      <c r="E35" s="18">
        <f t="shared" si="0"/>
        <v>0</v>
      </c>
      <c r="F35" s="19"/>
      <c r="G35" s="45">
        <f t="shared" si="1"/>
        <v>0</v>
      </c>
    </row>
    <row r="36" spans="1:7" ht="14.25" customHeight="1" x14ac:dyDescent="0.2">
      <c r="A36" s="103"/>
      <c r="B36" s="125"/>
      <c r="C36" s="125"/>
      <c r="D36" s="42"/>
      <c r="E36" s="18">
        <f t="shared" si="0"/>
        <v>0</v>
      </c>
      <c r="F36" s="19"/>
      <c r="G36" s="45">
        <f t="shared" si="1"/>
        <v>0</v>
      </c>
    </row>
    <row r="37" spans="1:7" ht="14.25" customHeight="1" x14ac:dyDescent="0.2">
      <c r="A37" s="103"/>
      <c r="B37" s="125"/>
      <c r="C37" s="125"/>
      <c r="D37" s="42"/>
      <c r="E37" s="18">
        <f t="shared" si="0"/>
        <v>0</v>
      </c>
      <c r="F37" s="19"/>
      <c r="G37" s="45">
        <f t="shared" si="1"/>
        <v>0</v>
      </c>
    </row>
    <row r="38" spans="1:7" ht="14.25" customHeight="1" x14ac:dyDescent="0.2">
      <c r="A38" s="103"/>
      <c r="B38" s="125"/>
      <c r="C38" s="125"/>
      <c r="D38" s="42"/>
      <c r="E38" s="18">
        <f t="shared" si="0"/>
        <v>0</v>
      </c>
      <c r="F38" s="19"/>
      <c r="G38" s="45">
        <f t="shared" si="1"/>
        <v>0</v>
      </c>
    </row>
    <row r="39" spans="1:7" ht="14.25" customHeight="1" x14ac:dyDescent="0.2">
      <c r="A39" s="103"/>
      <c r="B39" s="125"/>
      <c r="C39" s="125"/>
      <c r="D39" s="42"/>
      <c r="E39" s="18">
        <f t="shared" si="0"/>
        <v>0</v>
      </c>
      <c r="F39" s="19"/>
      <c r="G39" s="45">
        <f t="shared" si="1"/>
        <v>0</v>
      </c>
    </row>
    <row r="40" spans="1:7" ht="14.25" customHeight="1" x14ac:dyDescent="0.2">
      <c r="A40" s="103"/>
      <c r="B40" s="125"/>
      <c r="C40" s="125"/>
      <c r="D40" s="42"/>
      <c r="E40" s="18">
        <f t="shared" si="0"/>
        <v>0</v>
      </c>
      <c r="F40" s="19"/>
      <c r="G40" s="45">
        <f t="shared" si="1"/>
        <v>0</v>
      </c>
    </row>
    <row r="41" spans="1:7" ht="14.25" customHeight="1" x14ac:dyDescent="0.2">
      <c r="A41" s="103"/>
      <c r="B41" s="125"/>
      <c r="C41" s="125"/>
      <c r="D41" s="42"/>
      <c r="E41" s="18">
        <f t="shared" si="0"/>
        <v>0</v>
      </c>
      <c r="F41" s="19"/>
      <c r="G41" s="45">
        <f t="shared" si="1"/>
        <v>0</v>
      </c>
    </row>
    <row r="42" spans="1:7" ht="14.25" customHeight="1" x14ac:dyDescent="0.2">
      <c r="A42" s="103"/>
      <c r="B42" s="125"/>
      <c r="C42" s="125"/>
      <c r="D42" s="42"/>
      <c r="E42" s="18">
        <f t="shared" si="0"/>
        <v>0</v>
      </c>
      <c r="F42" s="19"/>
      <c r="G42" s="45">
        <f t="shared" si="1"/>
        <v>0</v>
      </c>
    </row>
    <row r="43" spans="1:7" ht="14.25" customHeight="1" x14ac:dyDescent="0.2">
      <c r="A43" s="103"/>
      <c r="B43" s="125"/>
      <c r="C43" s="125"/>
      <c r="D43" s="42"/>
      <c r="E43" s="18">
        <f t="shared" si="0"/>
        <v>0</v>
      </c>
      <c r="F43" s="19"/>
      <c r="G43" s="45">
        <f t="shared" si="1"/>
        <v>0</v>
      </c>
    </row>
    <row r="44" spans="1:7" ht="14.25" customHeight="1" x14ac:dyDescent="0.2">
      <c r="A44" s="103"/>
      <c r="B44" s="125"/>
      <c r="C44" s="125"/>
      <c r="D44" s="42"/>
      <c r="E44" s="18">
        <f t="shared" si="0"/>
        <v>0</v>
      </c>
      <c r="F44" s="19"/>
      <c r="G44" s="45">
        <f t="shared" si="1"/>
        <v>0</v>
      </c>
    </row>
    <row r="45" spans="1:7" ht="14.25" customHeight="1" x14ac:dyDescent="0.2">
      <c r="A45" s="103"/>
      <c r="B45" s="125"/>
      <c r="C45" s="125"/>
      <c r="D45" s="42"/>
      <c r="E45" s="18">
        <f t="shared" si="0"/>
        <v>0</v>
      </c>
      <c r="F45" s="19"/>
      <c r="G45" s="45">
        <f>ROUND(E45*$C$1+F45,2)</f>
        <v>0</v>
      </c>
    </row>
    <row r="46" spans="1:7" ht="14.25" customHeight="1" x14ac:dyDescent="0.2">
      <c r="A46" s="103"/>
      <c r="B46" s="125"/>
      <c r="C46" s="125"/>
      <c r="D46" s="42"/>
      <c r="E46" s="18">
        <f t="shared" si="0"/>
        <v>0</v>
      </c>
      <c r="F46" s="19"/>
      <c r="G46" s="45">
        <f t="shared" si="1"/>
        <v>0</v>
      </c>
    </row>
    <row r="47" spans="1:7" ht="14.25" customHeight="1" x14ac:dyDescent="0.2">
      <c r="A47" s="103"/>
      <c r="B47" s="125"/>
      <c r="C47" s="125"/>
      <c r="D47" s="42"/>
      <c r="E47" s="18">
        <f t="shared" si="0"/>
        <v>0</v>
      </c>
      <c r="F47" s="19"/>
      <c r="G47" s="45">
        <f t="shared" si="1"/>
        <v>0</v>
      </c>
    </row>
    <row r="48" spans="1:7" ht="14.25" customHeight="1" x14ac:dyDescent="0.2">
      <c r="A48" s="103"/>
      <c r="B48" s="125"/>
      <c r="C48" s="125"/>
      <c r="D48" s="42"/>
      <c r="E48" s="18">
        <f t="shared" si="0"/>
        <v>0</v>
      </c>
      <c r="F48" s="19"/>
      <c r="G48" s="45">
        <f t="shared" si="1"/>
        <v>0</v>
      </c>
    </row>
    <row r="49" spans="1:7" ht="14.25" customHeight="1" x14ac:dyDescent="0.2">
      <c r="A49" s="103"/>
      <c r="B49" s="125"/>
      <c r="C49" s="125"/>
      <c r="D49" s="42"/>
      <c r="E49" s="18">
        <f t="shared" si="0"/>
        <v>0</v>
      </c>
      <c r="F49" s="19"/>
      <c r="G49" s="45">
        <f t="shared" si="1"/>
        <v>0</v>
      </c>
    </row>
    <row r="50" spans="1:7" ht="14.25" customHeight="1" x14ac:dyDescent="0.2">
      <c r="A50" s="103"/>
      <c r="B50" s="125"/>
      <c r="C50" s="125"/>
      <c r="D50" s="42"/>
      <c r="E50" s="18">
        <f t="shared" si="0"/>
        <v>0</v>
      </c>
      <c r="F50" s="19"/>
      <c r="G50" s="45">
        <f t="shared" si="1"/>
        <v>0</v>
      </c>
    </row>
    <row r="51" spans="1:7" ht="14.25" customHeight="1" x14ac:dyDescent="0.2">
      <c r="A51" s="103"/>
      <c r="B51" s="125"/>
      <c r="C51" s="125"/>
      <c r="D51" s="42"/>
      <c r="E51" s="18">
        <f t="shared" si="0"/>
        <v>0</v>
      </c>
      <c r="F51" s="19"/>
      <c r="G51" s="45">
        <f t="shared" si="1"/>
        <v>0</v>
      </c>
    </row>
    <row r="52" spans="1:7" ht="14.25" customHeight="1" x14ac:dyDescent="0.2">
      <c r="A52" s="13"/>
      <c r="B52" s="9"/>
      <c r="C52" s="14"/>
      <c r="D52" s="15"/>
      <c r="E52" s="37">
        <f>SUM(E3:E51)</f>
        <v>0</v>
      </c>
      <c r="F52" s="38">
        <f>SUM(F3:F51)</f>
        <v>0</v>
      </c>
      <c r="G52" s="46">
        <f>SUM(G3:G51)</f>
        <v>0</v>
      </c>
    </row>
  </sheetData>
  <sheetProtection password="9113" sheet="1" objects="1" scenarios="1" selectLockedCells="1"/>
  <mergeCells count="1">
    <mergeCell ref="D1:E1"/>
  </mergeCells>
  <conditionalFormatting sqref="B3:E51">
    <cfRule type="expression" dxfId="1" priority="1">
      <formula>ISBLANK($B3)</formula>
    </cfRule>
    <cfRule type="expression" dxfId="0" priority="4">
      <formula>$B3-$C3&gt;0</formula>
    </cfRule>
  </conditionalFormatting>
  <dataValidations count="3">
    <dataValidation type="decimal" allowBlank="1" showInputMessage="1" showErrorMessage="1" errorTitle="Неверное значение" error="Введите как десятичное число  Например, 0,565 для 56,5 центов за милю" promptTitle="Введите как десятичное число" prompt="(например, 0,565)" sqref="D1">
      <formula1>0.14</formula1>
      <formula2>0.999</formula2>
    </dataValidation>
    <dataValidation type="decimal" allowBlank="1" showInputMessage="1" showErrorMessage="1" error="Введите действительное число." sqref="F3:F51">
      <formula1>-99999.99</formula1>
      <formula2>99999.99</formula2>
    </dataValidation>
    <dataValidation type="decimal" allowBlank="1" showInputMessage="1" showErrorMessage="1" error="Введите действительное число." sqref="E3:E51">
      <formula1>-9999.99</formula1>
      <formula2>9999.99</formula2>
    </dataValidation>
  </dataValidations>
  <printOptions horizontalCentered="1" verticalCentered="1"/>
  <pageMargins left="0.27" right="0.27" top="0.5" bottom="0.4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14"/>
  <sheetViews>
    <sheetView workbookViewId="0">
      <selection activeCell="A3" sqref="A3"/>
    </sheetView>
  </sheetViews>
  <sheetFormatPr defaultRowHeight="12.75" x14ac:dyDescent="0.2"/>
  <cols>
    <col min="1" max="1" width="24.5703125" customWidth="1"/>
  </cols>
  <sheetData>
    <row r="2" spans="1:1" x14ac:dyDescent="0.2">
      <c r="A2" s="40" t="s">
        <v>72</v>
      </c>
    </row>
    <row r="3" spans="1:1" x14ac:dyDescent="0.2">
      <c r="A3" s="1" t="s">
        <v>73</v>
      </c>
    </row>
    <row r="4" spans="1:1" x14ac:dyDescent="0.2">
      <c r="A4" s="1" t="s">
        <v>74</v>
      </c>
    </row>
    <row r="5" spans="1:1" x14ac:dyDescent="0.2">
      <c r="A5" s="1" t="s">
        <v>75</v>
      </c>
    </row>
    <row r="6" spans="1:1" x14ac:dyDescent="0.2">
      <c r="A6" s="1" t="s">
        <v>76</v>
      </c>
    </row>
    <row r="7" spans="1:1" x14ac:dyDescent="0.2">
      <c r="A7" s="1" t="s">
        <v>77</v>
      </c>
    </row>
    <row r="8" spans="1:1" x14ac:dyDescent="0.2">
      <c r="A8" s="1" t="s">
        <v>78</v>
      </c>
    </row>
    <row r="9" spans="1:1" x14ac:dyDescent="0.2">
      <c r="A9" s="1" t="s">
        <v>79</v>
      </c>
    </row>
    <row r="10" spans="1:1" x14ac:dyDescent="0.2">
      <c r="A10" s="1" t="s">
        <v>80</v>
      </c>
    </row>
    <row r="11" spans="1:1" x14ac:dyDescent="0.2">
      <c r="A11" s="1" t="s">
        <v>81</v>
      </c>
    </row>
    <row r="12" spans="1:1" x14ac:dyDescent="0.2">
      <c r="A12" s="1" t="s">
        <v>82</v>
      </c>
    </row>
    <row r="13" spans="1:1" x14ac:dyDescent="0.2">
      <c r="A13" s="1" t="s">
        <v>83</v>
      </c>
    </row>
    <row r="14" spans="1:1" x14ac:dyDescent="0.2">
      <c r="A14" s="1"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_x0020_Form_x0020_Number xmlns="4c904527-5c4f-490e-8525-99834ae88a65">PD10048700</SI_x0020_Form_x0020_Number>
    <Geo-Location xmlns="4c904527-5c4f-490e-8525-99834ae88a65">
      <Value>Outside U.S. and Canada</Value>
    </Geo-Location>
    <Summary xmlns="4c904527-5c4f-490e-8525-99834ae88a65">Form used to request reimbursement for stake teachers and supervisors, students, missionaries, and others who are not Church employees.</Summary>
    <Translation xmlns="a94f57bb-c1fd-441c-a184-d18091621161">Nonemployee Reimbursement Request (Outside US and Canada) (Russian)</Translation>
    <From1 xmlns="4c904527-5c4f-490e-8525-99834ae88a65" xsi:nil="true"/>
    <S_x0026_I_x0020_Role xmlns="4c904527-5c4f-490e-8525-99834ae88a65">
      <Value>All Employees</Value>
    </S_x0026_I_x0020_Role>
    <SI_x0020_Form_x0020_ID_x0020_Language xmlns="4c904527-5c4f-490e-8525-99834ae88a65">PD10048700_rus</SI_x0020_Form_x0020_ID_x0020_Language>
    <SI_x0020_Form_x0020_Category xmlns="4c904527-5c4f-490e-8525-99834ae88a65">Reimbursements and Travel: Stake Teacher Reimbursement</SI_x0020_Form_x0020_Category>
    <SI_x0020_Language xmlns="4c904527-5c4f-490e-8525-99834ae88a65">Russian</SI_x0020_Language>
  </documentManagement>
</p:properties>
</file>

<file path=customXml/item2.xml><?xml version="1.0" encoding="utf-8"?>
<ct:contentTypeSchema xmlns:ct="http://schemas.microsoft.com/office/2006/metadata/contentType" xmlns:ma="http://schemas.microsoft.com/office/2006/metadata/properties/metaAttributes" ct:_="" ma:_="" ma:contentTypeName="SI Form" ma:contentTypeID="0x010100D544C2AE9B0F124892FDA1455D2C880D002FF4DCDE39F36B4CBEA620D30EF1EDA7" ma:contentTypeVersion="12" ma:contentTypeDescription="" ma:contentTypeScope="" ma:versionID="d9ffa44dc97ee516aaca2c05af531172">
  <xsd:schema xmlns:xsd="http://www.w3.org/2001/XMLSchema" xmlns:xs="http://www.w3.org/2001/XMLSchema" xmlns:p="http://schemas.microsoft.com/office/2006/metadata/properties" xmlns:ns2="4c904527-5c4f-490e-8525-99834ae88a65" xmlns:ns3="a94f57bb-c1fd-441c-a184-d18091621161" targetNamespace="http://schemas.microsoft.com/office/2006/metadata/properties" ma:root="true" ma:fieldsID="ad6612d8e868efb76c9c2fd9a13831d4" ns2:_="" ns3:_="">
    <xsd:import namespace="4c904527-5c4f-490e-8525-99834ae88a65"/>
    <xsd:import namespace="a94f57bb-c1fd-441c-a184-d18091621161"/>
    <xsd:element name="properties">
      <xsd:complexType>
        <xsd:sequence>
          <xsd:element name="documentManagement">
            <xsd:complexType>
              <xsd:all>
                <xsd:element ref="ns2:Geo-Location" minOccurs="0"/>
                <xsd:element ref="ns2:S_x0026_I_x0020_Role" minOccurs="0"/>
                <xsd:element ref="ns2:From1" minOccurs="0"/>
                <xsd:element ref="ns2:Summary" minOccurs="0"/>
                <xsd:element ref="ns2:SI_x0020_Form_x0020_Category" minOccurs="0"/>
                <xsd:element ref="ns2:SI_x0020_Form_x0020_Number" minOccurs="0"/>
                <xsd:element ref="ns2:SI_x0020_Language" minOccurs="0"/>
                <xsd:element ref="ns2:SI_x0020_Form_x0020_ID_x0020_Language" minOccurs="0"/>
                <xsd:element ref="ns3:Trans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4527-5c4f-490e-8525-99834ae88a65" elementFormDefault="qualified">
    <xsd:import namespace="http://schemas.microsoft.com/office/2006/documentManagement/types"/>
    <xsd:import namespace="http://schemas.microsoft.com/office/infopath/2007/PartnerControls"/>
    <xsd:element name="Geo-Location" ma:index="8" nillable="true" ma:displayName="SI Geo-Location" ma:default="Worldwide" ma:description="This field is used to target content to appropriate audiences. It is a not security filter, meaning it will not prevent audiences not selected from viewing the content. Rather it is designed to help bring content to the attention of the those in the geo-locations selected." ma:internalName="Geo_x002d_Location">
      <xsd:complexType>
        <xsd:complexContent>
          <xsd:extension base="dms:MultiChoice">
            <xsd:sequence>
              <xsd:element name="Value" maxOccurs="unbounded" minOccurs="0" nillable="true">
                <xsd:simpleType>
                  <xsd:restriction base="dms:Choice">
                    <xsd:enumeration value="Canada"/>
                    <xsd:enumeration value="Outside U.S."/>
                    <xsd:enumeration value="Outside U.S. and Canada"/>
                    <xsd:enumeration value="U.S."/>
                    <xsd:enumeration value="Utah"/>
                    <xsd:enumeration value="Worldwide"/>
                  </xsd:restriction>
                </xsd:simpleType>
              </xsd:element>
            </xsd:sequence>
          </xsd:extension>
        </xsd:complexContent>
      </xsd:complexType>
    </xsd:element>
    <xsd:element name="S_x0026_I_x0020_Role" ma:index="9" nillable="true" ma:displayName="SI Audience" ma:default="No Targeting" ma:description="This field is used to target content to appropriate audiences. It is a not security filter, meaning it will not prevent audiences not selected from viewing the content. Rather it is designed to help bring content to the attention of the audiences selected." ma:internalName="S_x0026_I_x0020_Role">
      <xsd:complexType>
        <xsd:complexContent>
          <xsd:extension base="dms:MultiChoice">
            <xsd:sequence>
              <xsd:element name="Value" maxOccurs="unbounded" minOccurs="0" nillable="true">
                <xsd:simpleType>
                  <xsd:restriction base="dms:Choice">
                    <xsd:enumeration value="All Employees"/>
                    <xsd:enumeration value="All Administrators"/>
                    <xsd:enumeration value="Area Office Personnel"/>
                    <xsd:enumeration value="Central Office Personnel"/>
                    <xsd:enumeration value="Coordinators"/>
                    <xsd:enumeration value="Institute Teachers"/>
                    <xsd:enumeration value="Seminary Teachers"/>
                    <xsd:enumeration value="Support Specialists"/>
                    <xsd:enumeration value="No Targeting"/>
                  </xsd:restriction>
                </xsd:simpleType>
              </xsd:element>
            </xsd:sequence>
          </xsd:extension>
        </xsd:complexContent>
      </xsd:complexType>
    </xsd:element>
    <xsd:element name="From1" ma:index="10" nillable="true" ma:displayName="SI From" ma:format="Dropdown" ma:internalName="From1">
      <xsd:simpleType>
        <xsd:restriction base="dms:Choice">
          <xsd:enumeration value="S&amp;I Administrators’ Council"/>
          <xsd:enumeration value="Other"/>
        </xsd:restriction>
      </xsd:simpleType>
    </xsd:element>
    <xsd:element name="Summary" ma:index="11" nillable="true" ma:displayName="Summary" ma:internalName="Summary">
      <xsd:simpleType>
        <xsd:restriction base="dms:Note">
          <xsd:maxLength value="255"/>
        </xsd:restriction>
      </xsd:simpleType>
    </xsd:element>
    <xsd:element name="SI_x0020_Form_x0020_Category" ma:index="12" nillable="true" ma:displayName="SI Form Category" ma:format="Dropdown" ma:internalName="SI_x0020_Form_x0020_Category">
      <xsd:simpleType>
        <xsd:restriction base="dms:Choice">
          <xsd:enumeration value="Budgets: Area Reports"/>
          <xsd:enumeration value="Budgets: Budgeting"/>
          <xsd:enumeration value="Budgets: IROPs"/>
          <xsd:enumeration value="Budgets: Journal Vouchers"/>
          <xsd:enumeration value="Budgets: Statement of Operations"/>
          <xsd:enumeration value="Credit Cards: Credit Card Basics"/>
          <xsd:enumeration value="Credit Cards: Dispute and Fraud"/>
          <xsd:enumeration value="Credit Cards: Getting Started"/>
          <xsd:enumeration value="Credit Cards: Reports and Searches"/>
          <xsd:enumeration value="Financial Management: Financial Oversight"/>
          <xsd:enumeration value="Financial Management: Maintaining Financial Information"/>
          <xsd:enumeration value="Financial Management: Tax"/>
          <xsd:enumeration value="Money Collection: iRES"/>
          <xsd:enumeration value="Money Collection: Resources"/>
          <xsd:enumeration value="Reimbursements and Travel: Employee Reimbursement"/>
          <xsd:enumeration value="Reimbursements and Travel: IAN"/>
          <xsd:enumeration value="Reimbursements and Travel: Stake Teacher Reimbursement"/>
          <xsd:enumeration value="Reimbursements and Travel: Travel Helps"/>
        </xsd:restriction>
      </xsd:simpleType>
    </xsd:element>
    <xsd:element name="SI_x0020_Form_x0020_Number" ma:index="13" nillable="true" ma:displayName="SI Form Number" ma:internalName="SI_x0020_Form_x0020_Number">
      <xsd:simpleType>
        <xsd:restriction base="dms:Text">
          <xsd:maxLength value="255"/>
        </xsd:restriction>
      </xsd:simpleType>
    </xsd:element>
    <xsd:element name="SI_x0020_Language" ma:index="14" nillable="true" ma:displayName="SI Language" ma:default="English" ma:format="Dropdown" ma:internalName="SI_x0020_Language">
      <xsd:simpleType>
        <xsd:restriction base="dms:Choice">
          <xsd:enumeration value="Armenian"/>
          <xsd:enumeration value="Albanian"/>
          <xsd:enumeration value="Cambodian"/>
          <xsd:enumeration value="Cantonese"/>
          <xsd:enumeration value="Chinese"/>
          <xsd:enumeration value="Croatian"/>
          <xsd:enumeration value="Czech"/>
          <xsd:enumeration value="Danish"/>
          <xsd:enumeration value="Dutch"/>
          <xsd:enumeration value="English"/>
          <xsd:enumeration value="Finnish"/>
          <xsd:enumeration value="French"/>
          <xsd:enumeration value="German"/>
          <xsd:enumeration value="Hungarian"/>
          <xsd:enumeration value="Icelandic"/>
          <xsd:enumeration value="Indonesian"/>
          <xsd:enumeration value="Italian"/>
          <xsd:enumeration value="Japanese"/>
          <xsd:enumeration value="Korean"/>
          <xsd:enumeration value="Malagasy"/>
          <xsd:enumeration value="Mongolian"/>
          <xsd:enumeration value="Norwegian"/>
          <xsd:enumeration value="Polish"/>
          <xsd:enumeration value="Portuguese"/>
          <xsd:enumeration value="Romanian"/>
          <xsd:enumeration value="Russian"/>
          <xsd:enumeration value="Samoan"/>
          <xsd:enumeration value="Serbian"/>
          <xsd:enumeration value="Slovenian"/>
          <xsd:enumeration value="Slovak"/>
          <xsd:enumeration value="Spanish"/>
          <xsd:enumeration value="Swedish"/>
          <xsd:enumeration value="Thai"/>
          <xsd:enumeration value="Tongan"/>
          <xsd:enumeration value="Ukrainian"/>
        </xsd:restriction>
      </xsd:simpleType>
    </xsd:element>
    <xsd:element name="SI_x0020_Form_x0020_ID_x0020_Language" ma:index="15" nillable="true" ma:displayName="SI Form ID with Language" ma:internalName="SI_x0020_Form_x0020_ID_x0020_Langu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4f57bb-c1fd-441c-a184-d18091621161" elementFormDefault="qualified">
    <xsd:import namespace="http://schemas.microsoft.com/office/2006/documentManagement/types"/>
    <xsd:import namespace="http://schemas.microsoft.com/office/infopath/2007/PartnerControls"/>
    <xsd:element name="Translation" ma:index="16" nillable="true" ma:displayName="Translation" ma:internalName="Transl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C1F6-BDE1-4C2F-B2A1-5B924CC068A0}"/>
</file>

<file path=customXml/itemProps2.xml><?xml version="1.0" encoding="utf-8"?>
<ds:datastoreItem xmlns:ds="http://schemas.openxmlformats.org/officeDocument/2006/customXml" ds:itemID="{9144E0C5-43C2-47A0-AECA-747437E71081}"/>
</file>

<file path=customXml/itemProps3.xml><?xml version="1.0" encoding="utf-8"?>
<ds:datastoreItem xmlns:ds="http://schemas.openxmlformats.org/officeDocument/2006/customXml" ds:itemID="{2773B15F-F715-4B4B-B596-4B460151D7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Заявка на возмещение расходов</vt:lpstr>
      <vt:lpstr>Детализированная заявка</vt:lpstr>
      <vt:lpstr>Дополнительные разовые поездки</vt:lpstr>
      <vt:lpstr>Lookups</vt:lpstr>
      <vt:lpstr>'Заявка на возмещение расходов'!Print_Area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Заявка на возмещение средств для лица, отличного от сотрудника организации (за пределами США и Канады)</dc:title>
  <dc:creator>Fritz Waechtler</dc:creator>
  <cp:lastModifiedBy>Amanda Higgs</cp:lastModifiedBy>
  <cp:lastPrinted>2014-09-09T17:46:18Z</cp:lastPrinted>
  <dcterms:created xsi:type="dcterms:W3CDTF">2004-12-09T00:55:53Z</dcterms:created>
  <dcterms:modified xsi:type="dcterms:W3CDTF">2015-10-09T18:52:23Z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0x010100D544C2AE9B0F124892FDA1455D2C880D002FF4DCDE39F36B4CBEA620D30EF1EDA7</vt:lpwstr>
  </property>
  <property fmtid="{D5CDD505-2E9C-101B-9397-08002B2CF9AE}" pid="3" name="SI Site Area">
    <vt:lpwstr>;#Finance;#</vt:lpwstr>
  </property>
</Properties>
</file>