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4955" yWindow="420" windowWidth="34620" windowHeight="15990"/>
  </bookViews>
  <sheets>
    <sheet name="Požadavek na proplacení" sheetId="3" r:id="rId1"/>
    <sheet name="Podrobné údaje stvrzenky" sheetId="2" r:id="rId2"/>
    <sheet name="Lookups" sheetId="4" state="hidden" r:id="rId3"/>
    <sheet name="Cesta s několika zastávkami" sheetId="5" r:id="rId4"/>
  </sheets>
  <definedNames>
    <definedName name="name">'Požadavek na proplacení'!#REF!</definedName>
    <definedName name="_xlnm.Print_Area" localSheetId="0">'Požadavek na proplacení'!$A$1:$U$65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0" i="5" l="1"/>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6" i="3"/>
  <c r="R45" i="3"/>
  <c r="R44" i="3"/>
  <c r="R43" i="3"/>
  <c r="R42" i="3"/>
  <c r="R41" i="3"/>
  <c r="R16" i="3" l="1"/>
  <c r="R28" i="3" s="1"/>
  <c r="C3" i="2"/>
  <c r="A54" i="3"/>
  <c r="A55" i="3"/>
  <c r="A56" i="3"/>
  <c r="A57" i="3"/>
  <c r="A58" i="3"/>
  <c r="A59" i="3"/>
  <c r="C1" i="5"/>
  <c r="G7" i="5" s="1"/>
  <c r="T46" i="3"/>
  <c r="T45" i="3"/>
  <c r="T44" i="3"/>
  <c r="T43" i="3"/>
  <c r="T42" i="3"/>
  <c r="T41" i="3"/>
  <c r="E37" i="2"/>
  <c r="J54" i="3"/>
  <c r="F51" i="5"/>
  <c r="S47" i="3" s="1"/>
  <c r="S48" i="3" s="1"/>
  <c r="E51" i="5"/>
  <c r="R47" i="3" s="1"/>
  <c r="R48" i="3" s="1"/>
  <c r="J37" i="2"/>
  <c r="K37" i="2" s="1"/>
  <c r="P52" i="3" s="1"/>
  <c r="I37" i="2"/>
  <c r="J58" i="3"/>
  <c r="H37" i="2"/>
  <c r="J57" i="3"/>
  <c r="G37" i="2"/>
  <c r="J56" i="3"/>
  <c r="F37" i="2"/>
  <c r="J55" i="3"/>
  <c r="K35" i="2"/>
  <c r="K34" i="2"/>
  <c r="K33" i="2"/>
  <c r="K32" i="2"/>
  <c r="K31" i="2"/>
  <c r="K30" i="2"/>
  <c r="K29" i="2"/>
  <c r="K28" i="2"/>
  <c r="K27" i="2"/>
  <c r="K26" i="2"/>
  <c r="K25" i="2"/>
  <c r="K24" i="2"/>
  <c r="K23" i="2"/>
  <c r="K22" i="2"/>
  <c r="K21" i="2"/>
  <c r="K20" i="2"/>
  <c r="K19" i="2"/>
  <c r="K18" i="2"/>
  <c r="K17" i="2"/>
  <c r="K16" i="2"/>
  <c r="K15" i="2"/>
  <c r="K14" i="2"/>
  <c r="K13" i="2"/>
  <c r="K12" i="2"/>
  <c r="S37" i="3"/>
  <c r="T37" i="3" s="1"/>
  <c r="R37" i="3"/>
  <c r="J59" i="3" l="1"/>
  <c r="G23" i="5"/>
  <c r="G44" i="5"/>
  <c r="R30" i="3"/>
  <c r="G38" i="5"/>
  <c r="G49" i="5"/>
  <c r="G8" i="5"/>
  <c r="G26" i="5"/>
  <c r="G24" i="5"/>
  <c r="G29" i="5"/>
  <c r="G32" i="5"/>
  <c r="G12" i="5"/>
  <c r="G50" i="5"/>
  <c r="G5" i="5"/>
  <c r="G34" i="5"/>
  <c r="G17" i="5"/>
  <c r="G11" i="5"/>
  <c r="J60" i="3"/>
  <c r="G6" i="5"/>
  <c r="G16" i="5"/>
  <c r="G18" i="5"/>
  <c r="G20" i="5"/>
  <c r="G4" i="5"/>
  <c r="G3" i="5"/>
  <c r="G40" i="5"/>
  <c r="G47" i="5"/>
  <c r="G48" i="5"/>
  <c r="G33" i="5"/>
  <c r="G39" i="5"/>
  <c r="G42" i="5"/>
  <c r="G36" i="5"/>
  <c r="G22" i="5"/>
  <c r="G9" i="5"/>
  <c r="G10" i="5"/>
  <c r="G46" i="5"/>
  <c r="G19" i="5"/>
  <c r="G37" i="5"/>
  <c r="G41" i="5"/>
  <c r="G43" i="5"/>
  <c r="G21" i="5"/>
  <c r="G31" i="5"/>
  <c r="G27" i="5"/>
  <c r="G25" i="5"/>
  <c r="G35" i="5"/>
  <c r="G45" i="5"/>
  <c r="G15" i="5"/>
  <c r="G28" i="5"/>
  <c r="G30" i="5"/>
  <c r="G14" i="5"/>
  <c r="G13" i="5"/>
  <c r="G51" i="5" l="1"/>
  <c r="T47" i="3" s="1"/>
  <c r="T48" i="3" s="1"/>
  <c r="M52" i="3" s="1"/>
  <c r="S52" i="3" s="1"/>
  <c r="A63" i="3" s="1"/>
  <c r="K63" i="3" l="1"/>
  <c r="L60" i="3"/>
</calcChain>
</file>

<file path=xl/sharedStrings.xml><?xml version="1.0" encoding="utf-8"?>
<sst xmlns="http://schemas.openxmlformats.org/spreadsheetml/2006/main" count="89" uniqueCount="89">
  <si>
    <r>
      <rPr>
        <b/>
        <sz val="7"/>
        <rFont val="Helvetica"/>
      </rPr>
      <t>Kontaktní údaje</t>
    </r>
  </si>
  <si>
    <r>
      <rPr>
        <sz val="7"/>
        <rFont val="Helvetica"/>
      </rPr>
      <t>Jméno</t>
    </r>
  </si>
  <si>
    <r>
      <rPr>
        <sz val="7"/>
        <rFont val="Helvetica"/>
      </rPr>
      <t>Telefon nebo e-mailová adresa</t>
    </r>
  </si>
  <si>
    <r>
      <rPr>
        <sz val="7"/>
        <rFont val="Helvetica"/>
      </rPr>
      <t>Kompenzační sazba</t>
    </r>
  </si>
  <si>
    <r>
      <rPr>
        <sz val="7"/>
        <rFont val="Helvetica"/>
      </rPr>
      <t>Adresa</t>
    </r>
  </si>
  <si>
    <r>
      <rPr>
        <sz val="7"/>
        <rFont val="Helvetica"/>
      </rPr>
      <t>Kůl a sbor</t>
    </r>
  </si>
  <si>
    <r>
      <rPr>
        <b/>
        <sz val="7"/>
        <rFont val="Helvetica"/>
      </rPr>
      <t xml:space="preserve">Pravidelné cesty   </t>
    </r>
    <r>
      <rPr>
        <sz val="7"/>
        <rFont val="Helvetica"/>
      </rPr>
      <t>Je-li to možné, přiložte výpočet kilometrové vzdálenosti z některé spolehlivé mapové aplikace. V případě cesty s několika zastávkami napište nebo přiložte adresy jednotlivých zastávek.</t>
    </r>
  </si>
  <si>
    <r>
      <rPr>
        <sz val="7"/>
        <rFont val="Helvetica"/>
      </rPr>
      <t>Výchozí adresa</t>
    </r>
  </si>
  <si>
    <r>
      <rPr>
        <sz val="7"/>
        <rFont val="Helvetica"/>
      </rPr>
      <t>Cílová adresa</t>
    </r>
  </si>
  <si>
    <r>
      <rPr>
        <sz val="7"/>
        <rFont val="Helvetica"/>
      </rPr>
      <t>Účel</t>
    </r>
  </si>
  <si>
    <r>
      <rPr>
        <sz val="7"/>
        <rFont val="Helvetica"/>
      </rPr>
      <t>Celkem km</t>
    </r>
  </si>
  <si>
    <r>
      <rPr>
        <sz val="7"/>
        <rFont val="Helvetica"/>
      </rPr>
      <t>Celkové jízdné nebo další poplatky</t>
    </r>
  </si>
  <si>
    <r>
      <rPr>
        <sz val="7"/>
        <rFont val="Helvetica"/>
      </rPr>
      <t>Měsíc</t>
    </r>
  </si>
  <si>
    <r>
      <rPr>
        <sz val="7"/>
        <rFont val="Helvetica"/>
      </rPr>
      <t>Zaškrtněte příslušné dny, kdy cestujete.</t>
    </r>
  </si>
  <si>
    <r>
      <rPr>
        <sz val="7"/>
        <rFont val="Helvetica"/>
      </rPr>
      <t>Souhrn opakovaných cest</t>
    </r>
  </si>
  <si>
    <r>
      <rPr>
        <sz val="7"/>
        <rFont val="Helvetica"/>
      </rPr>
      <t>Počet dnů na cestách</t>
    </r>
  </si>
  <si>
    <r>
      <rPr>
        <sz val="8"/>
        <rFont val="Helvetica"/>
      </rPr>
      <t xml:space="preserve">  </t>
    </r>
  </si>
  <si>
    <r>
      <rPr>
        <sz val="8"/>
        <rFont val="Helvetica"/>
      </rPr>
      <t xml:space="preserve">  </t>
    </r>
  </si>
  <si>
    <r>
      <rPr>
        <sz val="7"/>
        <rFont val="Helvetica"/>
      </rPr>
      <t>Částka k proplacení opakovaných cest
dny x (km x sazba + jízdné nebo další poplatky)</t>
    </r>
  </si>
  <si>
    <r>
      <rPr>
        <sz val="8"/>
        <rFont val="Helvetica"/>
      </rPr>
      <t xml:space="preserve">  </t>
    </r>
  </si>
  <si>
    <r>
      <rPr>
        <sz val="8"/>
        <rFont val="Helvetica"/>
      </rPr>
      <t xml:space="preserve">  </t>
    </r>
  </si>
  <si>
    <r>
      <rPr>
        <sz val="8"/>
        <rFont val="Helvetica"/>
      </rPr>
      <t xml:space="preserve">  </t>
    </r>
  </si>
  <si>
    <r>
      <rPr>
        <b/>
        <sz val="7"/>
        <rFont val="Helvetica"/>
      </rPr>
      <t xml:space="preserve">Jednorázové cesty   </t>
    </r>
    <r>
      <rPr>
        <sz val="7"/>
        <rFont val="Helvetica"/>
      </rPr>
      <t>Každou cestu uveďte zvlášť. V případě potřeby můžete použít přílohu se stejnými kolonkami, jaké jsou uvedeny níže.  Celkové součty z položek na příloze napište do řádku Součty dalších jednorázových cest.</t>
    </r>
  </si>
  <si>
    <r>
      <rPr>
        <sz val="7"/>
        <rFont val="Helvetica"/>
      </rPr>
      <t>Datum</t>
    </r>
  </si>
  <si>
    <r>
      <rPr>
        <sz val="7"/>
        <rFont val="Helvetica"/>
      </rPr>
      <t>Výchozí bod (konkrétní místo)</t>
    </r>
  </si>
  <si>
    <r>
      <rPr>
        <sz val="7"/>
        <rFont val="Helvetica"/>
      </rPr>
      <t>Cílový bod (konkrétní místo)</t>
    </r>
  </si>
  <si>
    <r>
      <rPr>
        <sz val="7"/>
        <rFont val="Helvetica"/>
      </rPr>
      <t>Účel</t>
    </r>
  </si>
  <si>
    <r>
      <rPr>
        <sz val="7"/>
        <rFont val="Helvetica"/>
      </rPr>
      <t>Km</t>
    </r>
  </si>
  <si>
    <r>
      <rPr>
        <sz val="7"/>
        <rFont val="Helvetica"/>
      </rPr>
      <t>Jízdné nebo další poplatky</t>
    </r>
  </si>
  <si>
    <r>
      <rPr>
        <sz val="7"/>
        <rFont val="Helvetica"/>
      </rPr>
      <t>Částka</t>
    </r>
  </si>
  <si>
    <r>
      <rPr>
        <sz val="8"/>
        <rFont val="Helvetica"/>
      </rPr>
      <t xml:space="preserve"> </t>
    </r>
  </si>
  <si>
    <r>
      <rPr>
        <sz val="7"/>
        <rFont val="Helvetica"/>
      </rPr>
      <t>Součty dalších jednorázových cest</t>
    </r>
  </si>
  <si>
    <r>
      <rPr>
        <sz val="7"/>
        <rFont val="Helvetica"/>
      </rPr>
      <t xml:space="preserve">Jednorázové cesty – celkem </t>
    </r>
  </si>
  <si>
    <r>
      <rPr>
        <b/>
        <sz val="7"/>
        <rFont val="Helvetica"/>
      </rPr>
      <t>Kódy</t>
    </r>
    <r>
      <rPr>
        <sz val="7"/>
        <rFont val="Helvetica"/>
      </rPr>
      <t xml:space="preserve"> Celkové částky podle jednotlivých kódů musí odpovídat celkové částce k proplacení.</t>
    </r>
  </si>
  <si>
    <r>
      <rPr>
        <b/>
        <sz val="7"/>
        <rFont val="Helvetica"/>
      </rPr>
      <t>Celkové částky</t>
    </r>
  </si>
  <si>
    <r>
      <rPr>
        <sz val="7"/>
        <rFont val="Helvetica"/>
      </rPr>
      <t>Popis</t>
    </r>
  </si>
  <si>
    <r>
      <rPr>
        <sz val="7"/>
        <rFont val="Helvetica"/>
      </rPr>
      <t>ID oddělení</t>
    </r>
  </si>
  <si>
    <r>
      <rPr>
        <sz val="7"/>
        <rFont val="Helvetica"/>
      </rPr>
      <t>Účet</t>
    </r>
  </si>
  <si>
    <r>
      <rPr>
        <sz val="7"/>
        <rFont val="Helvetica"/>
      </rPr>
      <t>Produkt</t>
    </r>
  </si>
  <si>
    <r>
      <rPr>
        <sz val="7"/>
        <rFont val="Helvetica"/>
      </rPr>
      <t>Částka</t>
    </r>
  </si>
  <si>
    <r>
      <rPr>
        <sz val="7"/>
        <rFont val="Helvetica"/>
      </rPr>
      <t>Cestovné celkem</t>
    </r>
  </si>
  <si>
    <r>
      <rPr>
        <sz val="7"/>
        <rFont val="Helvetica"/>
      </rPr>
      <t>Ostatní celkem*</t>
    </r>
  </si>
  <si>
    <r>
      <rPr>
        <sz val="7"/>
        <rFont val="Helvetica"/>
      </rPr>
      <t>Celkem k proplacení</t>
    </r>
  </si>
  <si>
    <r>
      <rPr>
        <b/>
        <sz val="7"/>
        <rFont val="Helvetica"/>
      </rPr>
      <t>Podpisy schvalující platbu</t>
    </r>
  </si>
  <si>
    <r>
      <rPr>
        <sz val="7"/>
        <rFont val="Helvetica"/>
      </rPr>
      <t>Podpis žadatele</t>
    </r>
  </si>
  <si>
    <r>
      <rPr>
        <sz val="7"/>
        <rFont val="Helvetica"/>
      </rPr>
      <t>Datum</t>
    </r>
  </si>
  <si>
    <r>
      <rPr>
        <sz val="7"/>
        <rFont val="Helvetica"/>
      </rPr>
      <t>Podpis prvního schvalovatele</t>
    </r>
  </si>
  <si>
    <r>
      <rPr>
        <sz val="7"/>
        <rFont val="Helvetica"/>
      </rPr>
      <t>Datum</t>
    </r>
  </si>
  <si>
    <r>
      <rPr>
        <sz val="7"/>
        <rFont val="Helvetica"/>
      </rPr>
      <t>Podpis druhého schvalovatele</t>
    </r>
  </si>
  <si>
    <r>
      <rPr>
        <sz val="7"/>
        <rFont val="Helvetica"/>
      </rPr>
      <t>Datum</t>
    </r>
  </si>
  <si>
    <r>
      <rPr>
        <sz val="7"/>
        <rFont val="Helvetica"/>
      </rPr>
      <t>Celkem podle kódů</t>
    </r>
  </si>
  <si>
    <r>
      <rPr>
        <b/>
        <sz val="7"/>
        <rFont val="Helvetica"/>
      </rPr>
      <t>Podpisy při proplacení</t>
    </r>
  </si>
  <si>
    <r>
      <rPr>
        <sz val="7"/>
        <rFont val="Helvetica"/>
      </rPr>
      <t>Datum</t>
    </r>
  </si>
  <si>
    <r>
      <rPr>
        <sz val="7"/>
        <rFont val="Helvetica"/>
      </rPr>
      <t>Datum</t>
    </r>
  </si>
  <si>
    <r>
      <rPr>
        <sz val="6"/>
        <rFont val="Helvetica"/>
      </rPr>
      <t>*Vyplňte a přiložte formulář Podrobné údaje stvrzenky předkládané s požadavkem na proplacení a originály účtenek.</t>
    </r>
  </si>
  <si>
    <r>
      <rPr>
        <b/>
        <sz val="10"/>
        <rFont val="Helvetica"/>
      </rPr>
      <t>Podrobné údaje stvrzenky předkládané s požadavkem na proplacení</t>
    </r>
  </si>
  <si>
    <r>
      <rPr>
        <sz val="7"/>
        <rFont val="Helvetica"/>
      </rPr>
      <t>Jméno</t>
    </r>
  </si>
  <si>
    <r>
      <rPr>
        <sz val="8"/>
        <rFont val="Helvetica"/>
      </rPr>
      <t>Kdykoli je to možné, nákup pro S&amp;I provádějte na samostatnou stvrzenku, odděleně od nákupu pro osobní potřebu.</t>
    </r>
  </si>
  <si>
    <r>
      <rPr>
        <b/>
        <sz val="7"/>
        <rFont val="Helvetica"/>
      </rPr>
      <t>Podrobné údaje stvrzenek předkládaných k proplacení</t>
    </r>
    <r>
      <rPr>
        <sz val="7"/>
        <rFont val="Helvetica"/>
      </rPr>
      <t xml:space="preserve"> Uveďte každou stvrzenku a částku, která se má proplatit. Jednotlivé stvrzenky očíslujte.</t>
    </r>
  </si>
  <si>
    <r>
      <rPr>
        <sz val="7"/>
        <rFont val="Helvetica"/>
      </rPr>
      <t>Číslo stvrzenky</t>
    </r>
  </si>
  <si>
    <r>
      <rPr>
        <sz val="7"/>
        <rFont val="Helvetica"/>
      </rPr>
      <t>Název obchodníka</t>
    </r>
  </si>
  <si>
    <r>
      <rPr>
        <sz val="7"/>
        <rFont val="Helvetica"/>
      </rPr>
      <t>Účel a popis nákupu</t>
    </r>
  </si>
  <si>
    <r>
      <rPr>
        <sz val="7"/>
        <rFont val="Helvetica"/>
      </rPr>
      <t>V záhlaví sloupců uveďte popis účtů a částky rozepište podle účtu. Je-li to nutné, daň uveďte odděleně.</t>
    </r>
  </si>
  <si>
    <r>
      <rPr>
        <sz val="7"/>
        <rFont val="Helvetica"/>
      </rPr>
      <t>Celkem</t>
    </r>
  </si>
  <si>
    <r>
      <rPr>
        <sz val="7"/>
        <rFont val="Helvetica"/>
      </rPr>
      <t>Celkem podle účtu</t>
    </r>
  </si>
  <si>
    <r>
      <rPr>
        <b/>
        <sz val="8"/>
        <rFont val="Helvetica"/>
      </rPr>
      <t>Kompenzační sazba</t>
    </r>
  </si>
  <si>
    <r>
      <rPr>
        <sz val="7"/>
        <rFont val="Helvetica"/>
      </rPr>
      <t>Datum</t>
    </r>
  </si>
  <si>
    <r>
      <rPr>
        <sz val="7"/>
        <rFont val="Helvetica"/>
      </rPr>
      <t>Výchozí bod (konkrétní místo)</t>
    </r>
  </si>
  <si>
    <r>
      <rPr>
        <sz val="7"/>
        <rFont val="Helvetica"/>
      </rPr>
      <t>Cílový bod (konkrétní místo)</t>
    </r>
  </si>
  <si>
    <r>
      <rPr>
        <sz val="7"/>
        <rFont val="Helvetica"/>
      </rPr>
      <t>Účel</t>
    </r>
  </si>
  <si>
    <r>
      <rPr>
        <sz val="7"/>
        <rFont val="Helvetica"/>
      </rPr>
      <t>Míle či km</t>
    </r>
  </si>
  <si>
    <r>
      <rPr>
        <sz val="7"/>
        <rFont val="Helvetica"/>
      </rPr>
      <t>Jízdné nebo další poplatky</t>
    </r>
  </si>
  <si>
    <r>
      <rPr>
        <sz val="7"/>
        <rFont val="Helvetica"/>
      </rPr>
      <t>Částka</t>
    </r>
  </si>
  <si>
    <t xml:space="preserve">  </t>
  </si>
  <si>
    <t>January</t>
  </si>
  <si>
    <t>February</t>
  </si>
  <si>
    <t>March</t>
  </si>
  <si>
    <t>April</t>
  </si>
  <si>
    <t>May</t>
  </si>
  <si>
    <t>June</t>
  </si>
  <si>
    <t>July</t>
  </si>
  <si>
    <t>August</t>
  </si>
  <si>
    <t>September</t>
  </si>
  <si>
    <t>October</t>
  </si>
  <si>
    <t>November</t>
  </si>
  <si>
    <t>December</t>
  </si>
  <si>
    <t>Žádost o proplacení nákladů pracovníkům mimo zaměstnanecký poměr (mimo Spojené státy a Kanadu)</t>
  </si>
  <si>
    <t xml:space="preserve">© 2015 Intellectual Reserve, Inc. Všechna práva vyhrazena.  1/15. PD10048700 121 </t>
  </si>
  <si>
    <t>© 2015 Intellectual Reserve, Inc. Všechna práva vyhrazena. Vytištěno v USA. 1/15. PD10049292 121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</si>
</sst>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4"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59">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0" borderId="2" xfId="0" applyFont="1" applyFill="1" applyBorder="1" applyAlignment="1">
      <alignment horizontal="center" vertical="center" wrapText="1"/>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0" fontId="8"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0" fontId="8" fillId="2" borderId="5" xfId="0" applyFont="1" applyFill="1" applyBorder="1" applyAlignment="1">
      <alignment horizontal="center" vertical="center"/>
    </xf>
    <xf numFmtId="39" fontId="6" fillId="2" borderId="5" xfId="1" applyNumberFormat="1" applyFont="1" applyFill="1" applyBorder="1" applyAlignment="1"/>
    <xf numFmtId="39" fontId="6" fillId="2" borderId="5" xfId="1" applyNumberFormat="1" applyFont="1" applyFill="1" applyBorder="1" applyAlignment="1" applyProtection="1"/>
    <xf numFmtId="0" fontId="5" fillId="2" borderId="3" xfId="0" applyNumberFormat="1" applyFont="1" applyFill="1" applyBorder="1" applyAlignment="1" applyProtection="1">
      <alignment vertical="center"/>
    </xf>
    <xf numFmtId="0" fontId="8" fillId="2" borderId="6" xfId="0" applyFont="1" applyFill="1" applyBorder="1" applyAlignment="1">
      <alignment horizontal="center" vertical="center" wrapText="1"/>
    </xf>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8" fillId="2" borderId="1" xfId="0" applyFont="1" applyFill="1" applyBorder="1" applyAlignment="1" applyProtection="1">
      <alignment vertical="top"/>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2" fillId="2" borderId="1" xfId="0" applyFont="1" applyFill="1" applyBorder="1" applyAlignment="1"/>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wrapText="1"/>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8" fillId="0" borderId="24" xfId="0" applyFont="1" applyFill="1" applyBorder="1" applyAlignment="1" applyProtection="1">
      <alignment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5" xfId="0" applyNumberFormat="1" applyFont="1" applyFill="1" applyBorder="1" applyAlignment="1" applyProtection="1">
      <alignment vertical="top"/>
    </xf>
    <xf numFmtId="0" fontId="9" fillId="2" borderId="0" xfId="0" applyFont="1" applyFill="1" applyAlignment="1" applyProtection="1">
      <alignment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xf>
    <xf numFmtId="0" fontId="8" fillId="2" borderId="6" xfId="0" applyFont="1" applyFill="1" applyBorder="1" applyAlignment="1" applyProtection="1">
      <alignment horizontal="center"/>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8" fillId="2" borderId="7" xfId="0" applyFont="1" applyFill="1" applyBorder="1" applyAlignment="1" applyProtection="1">
      <alignment horizontal="left"/>
    </xf>
    <xf numFmtId="0" fontId="8" fillId="2" borderId="1" xfId="0" applyFont="1" applyFill="1" applyBorder="1" applyAlignment="1" applyProtection="1">
      <alignment horizontal="left"/>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8" xfId="0" applyFont="1" applyFill="1" applyBorder="1" applyAlignment="1" applyProtection="1">
      <alignment horizontal="left"/>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8" fillId="2" borderId="8" xfId="0" applyFont="1" applyFill="1" applyBorder="1" applyAlignment="1" applyProtection="1">
      <alignment horizontal="left"/>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7" fillId="2" borderId="16" xfId="0" applyFont="1" applyFill="1" applyBorder="1" applyAlignment="1">
      <alignment horizontal="left"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165" fontId="8" fillId="2" borderId="7"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wrapText="1"/>
    </xf>
    <xf numFmtId="0" fontId="8" fillId="0" borderId="1" xfId="0" applyFont="1" applyFill="1" applyBorder="1" applyAlignment="1" applyProtection="1">
      <alignment horizontal="center" wrapText="1"/>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0" fontId="5" fillId="2" borderId="13" xfId="0" applyFont="1" applyFill="1" applyBorder="1" applyAlignment="1" applyProtection="1">
      <alignment horizontal="left" vertical="center"/>
    </xf>
    <xf numFmtId="0" fontId="7" fillId="0" borderId="1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6" fillId="0" borderId="4"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xf>
    <xf numFmtId="0" fontId="8" fillId="2" borderId="16" xfId="0" applyFont="1" applyFill="1" applyBorder="1" applyAlignment="1">
      <alignment horizontal="left"/>
    </xf>
    <xf numFmtId="0" fontId="8" fillId="0" borderId="5" xfId="0" applyFont="1" applyFill="1" applyBorder="1" applyAlignment="1">
      <alignment horizontal="left"/>
    </xf>
    <xf numFmtId="0" fontId="8" fillId="0" borderId="3" xfId="0" applyFont="1" applyFill="1" applyBorder="1" applyAlignment="1">
      <alignment horizontal="left"/>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181182</xdr:colOff>
      <xdr:row>0</xdr:row>
      <xdr:rowOff>64247</xdr:rowOff>
    </xdr:from>
    <xdr:to>
      <xdr:col>4</xdr:col>
      <xdr:colOff>56189</xdr:colOff>
      <xdr:row>5</xdr:row>
      <xdr:rowOff>172567</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1182" y="64247"/>
          <a:ext cx="1418057" cy="102272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276225</xdr:colOff>
          <xdr:row>13</xdr:row>
          <xdr:rowOff>171450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276225</xdr:colOff>
          <xdr:row>13</xdr:row>
          <xdr:rowOff>171450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xdr:row>
          <xdr:rowOff>0</xdr:rowOff>
        </xdr:from>
        <xdr:to>
          <xdr:col>5</xdr:col>
          <xdr:colOff>276225</xdr:colOff>
          <xdr:row>13</xdr:row>
          <xdr:rowOff>171450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xdr:row>
          <xdr:rowOff>0</xdr:rowOff>
        </xdr:from>
        <xdr:to>
          <xdr:col>6</xdr:col>
          <xdr:colOff>276225</xdr:colOff>
          <xdr:row>13</xdr:row>
          <xdr:rowOff>171450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13</xdr:row>
          <xdr:rowOff>0</xdr:rowOff>
        </xdr:from>
        <xdr:to>
          <xdr:col>7</xdr:col>
          <xdr:colOff>276225</xdr:colOff>
          <xdr:row>13</xdr:row>
          <xdr:rowOff>171450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xdr:row>
          <xdr:rowOff>171450</xdr:rowOff>
        </xdr:from>
        <xdr:to>
          <xdr:col>2</xdr:col>
          <xdr:colOff>266700</xdr:colOff>
          <xdr:row>15</xdr:row>
          <xdr:rowOff>171450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171450</xdr:rowOff>
        </xdr:from>
        <xdr:to>
          <xdr:col>3</xdr:col>
          <xdr:colOff>276225</xdr:colOff>
          <xdr:row>15</xdr:row>
          <xdr:rowOff>171450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171450</xdr:rowOff>
        </xdr:from>
        <xdr:to>
          <xdr:col>4</xdr:col>
          <xdr:colOff>276225</xdr:colOff>
          <xdr:row>15</xdr:row>
          <xdr:rowOff>171450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xdr:row>
          <xdr:rowOff>171450</xdr:rowOff>
        </xdr:from>
        <xdr:to>
          <xdr:col>5</xdr:col>
          <xdr:colOff>276225</xdr:colOff>
          <xdr:row>15</xdr:row>
          <xdr:rowOff>171450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xdr:row>
          <xdr:rowOff>171450</xdr:rowOff>
        </xdr:from>
        <xdr:to>
          <xdr:col>6</xdr:col>
          <xdr:colOff>276225</xdr:colOff>
          <xdr:row>15</xdr:row>
          <xdr:rowOff>171450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13</xdr:row>
          <xdr:rowOff>171450</xdr:rowOff>
        </xdr:from>
        <xdr:to>
          <xdr:col>7</xdr:col>
          <xdr:colOff>276225</xdr:colOff>
          <xdr:row>15</xdr:row>
          <xdr:rowOff>171450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15</xdr:row>
          <xdr:rowOff>171450</xdr:rowOff>
        </xdr:from>
        <xdr:to>
          <xdr:col>2</xdr:col>
          <xdr:colOff>266700</xdr:colOff>
          <xdr:row>17</xdr:row>
          <xdr:rowOff>171450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171450</xdr:rowOff>
        </xdr:from>
        <xdr:to>
          <xdr:col>3</xdr:col>
          <xdr:colOff>276225</xdr:colOff>
          <xdr:row>17</xdr:row>
          <xdr:rowOff>171450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171450</xdr:rowOff>
        </xdr:from>
        <xdr:to>
          <xdr:col>4</xdr:col>
          <xdr:colOff>276225</xdr:colOff>
          <xdr:row>17</xdr:row>
          <xdr:rowOff>171450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15</xdr:row>
          <xdr:rowOff>171450</xdr:rowOff>
        </xdr:from>
        <xdr:to>
          <xdr:col>5</xdr:col>
          <xdr:colOff>276225</xdr:colOff>
          <xdr:row>17</xdr:row>
          <xdr:rowOff>171450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xdr:row>
          <xdr:rowOff>171450</xdr:rowOff>
        </xdr:from>
        <xdr:to>
          <xdr:col>6</xdr:col>
          <xdr:colOff>276225</xdr:colOff>
          <xdr:row>17</xdr:row>
          <xdr:rowOff>171450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15</xdr:row>
          <xdr:rowOff>171450</xdr:rowOff>
        </xdr:from>
        <xdr:to>
          <xdr:col>7</xdr:col>
          <xdr:colOff>276225</xdr:colOff>
          <xdr:row>17</xdr:row>
          <xdr:rowOff>171450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17</xdr:row>
          <xdr:rowOff>171450</xdr:rowOff>
        </xdr:from>
        <xdr:to>
          <xdr:col>2</xdr:col>
          <xdr:colOff>266700</xdr:colOff>
          <xdr:row>19</xdr:row>
          <xdr:rowOff>171450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171450</xdr:rowOff>
        </xdr:from>
        <xdr:to>
          <xdr:col>3</xdr:col>
          <xdr:colOff>276225</xdr:colOff>
          <xdr:row>19</xdr:row>
          <xdr:rowOff>171450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171450</xdr:rowOff>
        </xdr:from>
        <xdr:to>
          <xdr:col>4</xdr:col>
          <xdr:colOff>276225</xdr:colOff>
          <xdr:row>19</xdr:row>
          <xdr:rowOff>171450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171450</xdr:rowOff>
        </xdr:from>
        <xdr:to>
          <xdr:col>5</xdr:col>
          <xdr:colOff>276225</xdr:colOff>
          <xdr:row>19</xdr:row>
          <xdr:rowOff>171450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171450</xdr:rowOff>
        </xdr:from>
        <xdr:to>
          <xdr:col>6</xdr:col>
          <xdr:colOff>276225</xdr:colOff>
          <xdr:row>19</xdr:row>
          <xdr:rowOff>171450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171450</xdr:rowOff>
        </xdr:from>
        <xdr:to>
          <xdr:col>7</xdr:col>
          <xdr:colOff>276225</xdr:colOff>
          <xdr:row>19</xdr:row>
          <xdr:rowOff>171450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19</xdr:row>
          <xdr:rowOff>171450</xdr:rowOff>
        </xdr:from>
        <xdr:to>
          <xdr:col>2</xdr:col>
          <xdr:colOff>266700</xdr:colOff>
          <xdr:row>21</xdr:row>
          <xdr:rowOff>171450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171450</xdr:rowOff>
        </xdr:from>
        <xdr:to>
          <xdr:col>3</xdr:col>
          <xdr:colOff>276225</xdr:colOff>
          <xdr:row>21</xdr:row>
          <xdr:rowOff>171450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171450</xdr:rowOff>
        </xdr:from>
        <xdr:to>
          <xdr:col>4</xdr:col>
          <xdr:colOff>276225</xdr:colOff>
          <xdr:row>21</xdr:row>
          <xdr:rowOff>171450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19</xdr:row>
          <xdr:rowOff>171450</xdr:rowOff>
        </xdr:from>
        <xdr:to>
          <xdr:col>5</xdr:col>
          <xdr:colOff>276225</xdr:colOff>
          <xdr:row>21</xdr:row>
          <xdr:rowOff>171450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171450</xdr:rowOff>
        </xdr:from>
        <xdr:to>
          <xdr:col>6</xdr:col>
          <xdr:colOff>276225</xdr:colOff>
          <xdr:row>21</xdr:row>
          <xdr:rowOff>171450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19</xdr:row>
          <xdr:rowOff>171450</xdr:rowOff>
        </xdr:from>
        <xdr:to>
          <xdr:col>7</xdr:col>
          <xdr:colOff>276225</xdr:colOff>
          <xdr:row>21</xdr:row>
          <xdr:rowOff>171450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21</xdr:row>
          <xdr:rowOff>171450</xdr:rowOff>
        </xdr:from>
        <xdr:to>
          <xdr:col>2</xdr:col>
          <xdr:colOff>266700</xdr:colOff>
          <xdr:row>23</xdr:row>
          <xdr:rowOff>171450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171450</xdr:rowOff>
        </xdr:from>
        <xdr:to>
          <xdr:col>3</xdr:col>
          <xdr:colOff>276225</xdr:colOff>
          <xdr:row>23</xdr:row>
          <xdr:rowOff>171450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171450</xdr:rowOff>
        </xdr:from>
        <xdr:to>
          <xdr:col>4</xdr:col>
          <xdr:colOff>276225</xdr:colOff>
          <xdr:row>23</xdr:row>
          <xdr:rowOff>171450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171450</xdr:rowOff>
        </xdr:from>
        <xdr:to>
          <xdr:col>5</xdr:col>
          <xdr:colOff>276225</xdr:colOff>
          <xdr:row>23</xdr:row>
          <xdr:rowOff>171450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171450</xdr:rowOff>
        </xdr:from>
        <xdr:to>
          <xdr:col>6</xdr:col>
          <xdr:colOff>276225</xdr:colOff>
          <xdr:row>23</xdr:row>
          <xdr:rowOff>171450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21</xdr:row>
          <xdr:rowOff>171450</xdr:rowOff>
        </xdr:from>
        <xdr:to>
          <xdr:col>7</xdr:col>
          <xdr:colOff>276225</xdr:colOff>
          <xdr:row>23</xdr:row>
          <xdr:rowOff>171450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23</xdr:row>
          <xdr:rowOff>171450</xdr:rowOff>
        </xdr:from>
        <xdr:to>
          <xdr:col>2</xdr:col>
          <xdr:colOff>266700</xdr:colOff>
          <xdr:row>25</xdr:row>
          <xdr:rowOff>171450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171450</xdr:rowOff>
        </xdr:from>
        <xdr:to>
          <xdr:col>3</xdr:col>
          <xdr:colOff>276225</xdr:colOff>
          <xdr:row>25</xdr:row>
          <xdr:rowOff>171450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171450</xdr:rowOff>
        </xdr:from>
        <xdr:to>
          <xdr:col>4</xdr:col>
          <xdr:colOff>276225</xdr:colOff>
          <xdr:row>25</xdr:row>
          <xdr:rowOff>171450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23</xdr:row>
          <xdr:rowOff>171450</xdr:rowOff>
        </xdr:from>
        <xdr:to>
          <xdr:col>5</xdr:col>
          <xdr:colOff>276225</xdr:colOff>
          <xdr:row>25</xdr:row>
          <xdr:rowOff>171450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171450</xdr:rowOff>
        </xdr:from>
        <xdr:to>
          <xdr:col>6</xdr:col>
          <xdr:colOff>276225</xdr:colOff>
          <xdr:row>25</xdr:row>
          <xdr:rowOff>171450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23</xdr:row>
          <xdr:rowOff>171450</xdr:rowOff>
        </xdr:from>
        <xdr:to>
          <xdr:col>7</xdr:col>
          <xdr:colOff>276225</xdr:colOff>
          <xdr:row>25</xdr:row>
          <xdr:rowOff>171450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25</xdr:row>
          <xdr:rowOff>171450</xdr:rowOff>
        </xdr:from>
        <xdr:to>
          <xdr:col>2</xdr:col>
          <xdr:colOff>266700</xdr:colOff>
          <xdr:row>27</xdr:row>
          <xdr:rowOff>171450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171450</xdr:rowOff>
        </xdr:from>
        <xdr:to>
          <xdr:col>3</xdr:col>
          <xdr:colOff>276225</xdr:colOff>
          <xdr:row>27</xdr:row>
          <xdr:rowOff>171450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171450</xdr:rowOff>
        </xdr:from>
        <xdr:to>
          <xdr:col>4</xdr:col>
          <xdr:colOff>276225</xdr:colOff>
          <xdr:row>27</xdr:row>
          <xdr:rowOff>171450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25</xdr:row>
          <xdr:rowOff>171450</xdr:rowOff>
        </xdr:from>
        <xdr:to>
          <xdr:col>5</xdr:col>
          <xdr:colOff>276225</xdr:colOff>
          <xdr:row>27</xdr:row>
          <xdr:rowOff>171450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171450</xdr:rowOff>
        </xdr:from>
        <xdr:to>
          <xdr:col>6</xdr:col>
          <xdr:colOff>276225</xdr:colOff>
          <xdr:row>27</xdr:row>
          <xdr:rowOff>171450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171450</xdr:rowOff>
        </xdr:from>
        <xdr:to>
          <xdr:col>7</xdr:col>
          <xdr:colOff>276225</xdr:colOff>
          <xdr:row>27</xdr:row>
          <xdr:rowOff>171450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27</xdr:row>
          <xdr:rowOff>171450</xdr:rowOff>
        </xdr:from>
        <xdr:to>
          <xdr:col>2</xdr:col>
          <xdr:colOff>266700</xdr:colOff>
          <xdr:row>29</xdr:row>
          <xdr:rowOff>171450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171450</xdr:rowOff>
        </xdr:from>
        <xdr:to>
          <xdr:col>3</xdr:col>
          <xdr:colOff>276225</xdr:colOff>
          <xdr:row>29</xdr:row>
          <xdr:rowOff>171450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171450</xdr:rowOff>
        </xdr:from>
        <xdr:to>
          <xdr:col>4</xdr:col>
          <xdr:colOff>276225</xdr:colOff>
          <xdr:row>29</xdr:row>
          <xdr:rowOff>171450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27</xdr:row>
          <xdr:rowOff>171450</xdr:rowOff>
        </xdr:from>
        <xdr:to>
          <xdr:col>5</xdr:col>
          <xdr:colOff>276225</xdr:colOff>
          <xdr:row>29</xdr:row>
          <xdr:rowOff>171450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171450</xdr:rowOff>
        </xdr:from>
        <xdr:to>
          <xdr:col>6</xdr:col>
          <xdr:colOff>276225</xdr:colOff>
          <xdr:row>29</xdr:row>
          <xdr:rowOff>171450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171450</xdr:rowOff>
        </xdr:from>
        <xdr:to>
          <xdr:col>7</xdr:col>
          <xdr:colOff>276225</xdr:colOff>
          <xdr:row>29</xdr:row>
          <xdr:rowOff>171450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29</xdr:row>
          <xdr:rowOff>171450</xdr:rowOff>
        </xdr:from>
        <xdr:to>
          <xdr:col>2</xdr:col>
          <xdr:colOff>266700</xdr:colOff>
          <xdr:row>31</xdr:row>
          <xdr:rowOff>171450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171450</xdr:rowOff>
        </xdr:from>
        <xdr:to>
          <xdr:col>3</xdr:col>
          <xdr:colOff>276225</xdr:colOff>
          <xdr:row>31</xdr:row>
          <xdr:rowOff>171450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171450</xdr:rowOff>
        </xdr:from>
        <xdr:to>
          <xdr:col>4</xdr:col>
          <xdr:colOff>276225</xdr:colOff>
          <xdr:row>31</xdr:row>
          <xdr:rowOff>171450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29</xdr:row>
          <xdr:rowOff>171450</xdr:rowOff>
        </xdr:from>
        <xdr:to>
          <xdr:col>5</xdr:col>
          <xdr:colOff>276225</xdr:colOff>
          <xdr:row>31</xdr:row>
          <xdr:rowOff>171450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171450</xdr:rowOff>
        </xdr:from>
        <xdr:to>
          <xdr:col>6</xdr:col>
          <xdr:colOff>276225</xdr:colOff>
          <xdr:row>31</xdr:row>
          <xdr:rowOff>171450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29</xdr:row>
          <xdr:rowOff>171450</xdr:rowOff>
        </xdr:from>
        <xdr:to>
          <xdr:col>7</xdr:col>
          <xdr:colOff>276225</xdr:colOff>
          <xdr:row>31</xdr:row>
          <xdr:rowOff>171450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31</xdr:row>
          <xdr:rowOff>171450</xdr:rowOff>
        </xdr:from>
        <xdr:to>
          <xdr:col>2</xdr:col>
          <xdr:colOff>266700</xdr:colOff>
          <xdr:row>33</xdr:row>
          <xdr:rowOff>171450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171450</xdr:rowOff>
        </xdr:from>
        <xdr:to>
          <xdr:col>3</xdr:col>
          <xdr:colOff>276225</xdr:colOff>
          <xdr:row>33</xdr:row>
          <xdr:rowOff>171450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171450</xdr:rowOff>
        </xdr:from>
        <xdr:to>
          <xdr:col>4</xdr:col>
          <xdr:colOff>276225</xdr:colOff>
          <xdr:row>33</xdr:row>
          <xdr:rowOff>171450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31</xdr:row>
          <xdr:rowOff>171450</xdr:rowOff>
        </xdr:from>
        <xdr:to>
          <xdr:col>5</xdr:col>
          <xdr:colOff>276225</xdr:colOff>
          <xdr:row>33</xdr:row>
          <xdr:rowOff>171450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171450</xdr:rowOff>
        </xdr:from>
        <xdr:to>
          <xdr:col>6</xdr:col>
          <xdr:colOff>276225</xdr:colOff>
          <xdr:row>33</xdr:row>
          <xdr:rowOff>171450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171450</xdr:rowOff>
        </xdr:from>
        <xdr:to>
          <xdr:col>7</xdr:col>
          <xdr:colOff>276225</xdr:colOff>
          <xdr:row>33</xdr:row>
          <xdr:rowOff>171450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33</xdr:row>
          <xdr:rowOff>171450</xdr:rowOff>
        </xdr:from>
        <xdr:to>
          <xdr:col>2</xdr:col>
          <xdr:colOff>266700</xdr:colOff>
          <xdr:row>35</xdr:row>
          <xdr:rowOff>171450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33</xdr:row>
          <xdr:rowOff>171450</xdr:rowOff>
        </xdr:from>
        <xdr:to>
          <xdr:col>3</xdr:col>
          <xdr:colOff>276225</xdr:colOff>
          <xdr:row>35</xdr:row>
          <xdr:rowOff>171450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33</xdr:row>
          <xdr:rowOff>171450</xdr:rowOff>
        </xdr:from>
        <xdr:to>
          <xdr:col>4</xdr:col>
          <xdr:colOff>276225</xdr:colOff>
          <xdr:row>35</xdr:row>
          <xdr:rowOff>171450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33</xdr:row>
          <xdr:rowOff>171450</xdr:rowOff>
        </xdr:from>
        <xdr:to>
          <xdr:col>5</xdr:col>
          <xdr:colOff>276225</xdr:colOff>
          <xdr:row>35</xdr:row>
          <xdr:rowOff>171450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171450</xdr:rowOff>
        </xdr:from>
        <xdr:to>
          <xdr:col>6</xdr:col>
          <xdr:colOff>276225</xdr:colOff>
          <xdr:row>35</xdr:row>
          <xdr:rowOff>171450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33</xdr:row>
          <xdr:rowOff>171450</xdr:rowOff>
        </xdr:from>
        <xdr:to>
          <xdr:col>7</xdr:col>
          <xdr:colOff>276225</xdr:colOff>
          <xdr:row>35</xdr:row>
          <xdr:rowOff>171450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xdr:row>
          <xdr:rowOff>0</xdr:rowOff>
        </xdr:from>
        <xdr:to>
          <xdr:col>8</xdr:col>
          <xdr:colOff>266700</xdr:colOff>
          <xdr:row>13</xdr:row>
          <xdr:rowOff>171450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0</xdr:rowOff>
        </xdr:from>
        <xdr:to>
          <xdr:col>10</xdr:col>
          <xdr:colOff>0</xdr:colOff>
          <xdr:row>13</xdr:row>
          <xdr:rowOff>171450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xdr:row>
          <xdr:rowOff>0</xdr:rowOff>
        </xdr:from>
        <xdr:to>
          <xdr:col>10</xdr:col>
          <xdr:colOff>276225</xdr:colOff>
          <xdr:row>13</xdr:row>
          <xdr:rowOff>171450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0</xdr:rowOff>
        </xdr:from>
        <xdr:to>
          <xdr:col>12</xdr:col>
          <xdr:colOff>0</xdr:colOff>
          <xdr:row>13</xdr:row>
          <xdr:rowOff>171450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0</xdr:rowOff>
        </xdr:from>
        <xdr:to>
          <xdr:col>12</xdr:col>
          <xdr:colOff>276225</xdr:colOff>
          <xdr:row>13</xdr:row>
          <xdr:rowOff>171450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12</xdr:row>
          <xdr:rowOff>152400</xdr:rowOff>
        </xdr:from>
        <xdr:to>
          <xdr:col>14</xdr:col>
          <xdr:colOff>0</xdr:colOff>
          <xdr:row>13</xdr:row>
          <xdr:rowOff>171450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171450</xdr:rowOff>
        </xdr:from>
        <xdr:to>
          <xdr:col>8</xdr:col>
          <xdr:colOff>276225</xdr:colOff>
          <xdr:row>15</xdr:row>
          <xdr:rowOff>171450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13</xdr:row>
          <xdr:rowOff>171450</xdr:rowOff>
        </xdr:from>
        <xdr:to>
          <xdr:col>9</xdr:col>
          <xdr:colOff>276225</xdr:colOff>
          <xdr:row>15</xdr:row>
          <xdr:rowOff>171450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13</xdr:row>
          <xdr:rowOff>171450</xdr:rowOff>
        </xdr:from>
        <xdr:to>
          <xdr:col>10</xdr:col>
          <xdr:colOff>276225</xdr:colOff>
          <xdr:row>15</xdr:row>
          <xdr:rowOff>171450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171450</xdr:rowOff>
        </xdr:from>
        <xdr:to>
          <xdr:col>11</xdr:col>
          <xdr:colOff>276225</xdr:colOff>
          <xdr:row>15</xdr:row>
          <xdr:rowOff>171450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xdr:row>
          <xdr:rowOff>171450</xdr:rowOff>
        </xdr:from>
        <xdr:to>
          <xdr:col>12</xdr:col>
          <xdr:colOff>276225</xdr:colOff>
          <xdr:row>15</xdr:row>
          <xdr:rowOff>171450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13</xdr:row>
          <xdr:rowOff>171450</xdr:rowOff>
        </xdr:from>
        <xdr:to>
          <xdr:col>13</xdr:col>
          <xdr:colOff>276225</xdr:colOff>
          <xdr:row>15</xdr:row>
          <xdr:rowOff>171450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171450</xdr:rowOff>
        </xdr:from>
        <xdr:to>
          <xdr:col>8</xdr:col>
          <xdr:colOff>276225</xdr:colOff>
          <xdr:row>17</xdr:row>
          <xdr:rowOff>171450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15</xdr:row>
          <xdr:rowOff>171450</xdr:rowOff>
        </xdr:from>
        <xdr:to>
          <xdr:col>9</xdr:col>
          <xdr:colOff>276225</xdr:colOff>
          <xdr:row>17</xdr:row>
          <xdr:rowOff>171450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15</xdr:row>
          <xdr:rowOff>171450</xdr:rowOff>
        </xdr:from>
        <xdr:to>
          <xdr:col>10</xdr:col>
          <xdr:colOff>276225</xdr:colOff>
          <xdr:row>17</xdr:row>
          <xdr:rowOff>171450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15</xdr:row>
          <xdr:rowOff>171450</xdr:rowOff>
        </xdr:from>
        <xdr:to>
          <xdr:col>11</xdr:col>
          <xdr:colOff>276225</xdr:colOff>
          <xdr:row>17</xdr:row>
          <xdr:rowOff>171450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171450</xdr:rowOff>
        </xdr:from>
        <xdr:to>
          <xdr:col>12</xdr:col>
          <xdr:colOff>276225</xdr:colOff>
          <xdr:row>17</xdr:row>
          <xdr:rowOff>171450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171450</xdr:rowOff>
        </xdr:from>
        <xdr:to>
          <xdr:col>13</xdr:col>
          <xdr:colOff>276225</xdr:colOff>
          <xdr:row>17</xdr:row>
          <xdr:rowOff>171450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171450</xdr:rowOff>
        </xdr:from>
        <xdr:to>
          <xdr:col>8</xdr:col>
          <xdr:colOff>276225</xdr:colOff>
          <xdr:row>19</xdr:row>
          <xdr:rowOff>171450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171450</xdr:rowOff>
        </xdr:from>
        <xdr:to>
          <xdr:col>9</xdr:col>
          <xdr:colOff>276225</xdr:colOff>
          <xdr:row>19</xdr:row>
          <xdr:rowOff>171450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17</xdr:row>
          <xdr:rowOff>171450</xdr:rowOff>
        </xdr:from>
        <xdr:to>
          <xdr:col>10</xdr:col>
          <xdr:colOff>276225</xdr:colOff>
          <xdr:row>19</xdr:row>
          <xdr:rowOff>171450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17</xdr:row>
          <xdr:rowOff>171450</xdr:rowOff>
        </xdr:from>
        <xdr:to>
          <xdr:col>11</xdr:col>
          <xdr:colOff>276225</xdr:colOff>
          <xdr:row>19</xdr:row>
          <xdr:rowOff>171450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17</xdr:row>
          <xdr:rowOff>171450</xdr:rowOff>
        </xdr:from>
        <xdr:to>
          <xdr:col>12</xdr:col>
          <xdr:colOff>276225</xdr:colOff>
          <xdr:row>19</xdr:row>
          <xdr:rowOff>171450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17</xdr:row>
          <xdr:rowOff>171450</xdr:rowOff>
        </xdr:from>
        <xdr:to>
          <xdr:col>13</xdr:col>
          <xdr:colOff>276225</xdr:colOff>
          <xdr:row>19</xdr:row>
          <xdr:rowOff>171450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171450</xdr:rowOff>
        </xdr:from>
        <xdr:to>
          <xdr:col>8</xdr:col>
          <xdr:colOff>276225</xdr:colOff>
          <xdr:row>21</xdr:row>
          <xdr:rowOff>171450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19</xdr:row>
          <xdr:rowOff>171450</xdr:rowOff>
        </xdr:from>
        <xdr:to>
          <xdr:col>9</xdr:col>
          <xdr:colOff>276225</xdr:colOff>
          <xdr:row>21</xdr:row>
          <xdr:rowOff>171450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19</xdr:row>
          <xdr:rowOff>171450</xdr:rowOff>
        </xdr:from>
        <xdr:to>
          <xdr:col>10</xdr:col>
          <xdr:colOff>276225</xdr:colOff>
          <xdr:row>21</xdr:row>
          <xdr:rowOff>171450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19</xdr:row>
          <xdr:rowOff>171450</xdr:rowOff>
        </xdr:from>
        <xdr:to>
          <xdr:col>11</xdr:col>
          <xdr:colOff>276225</xdr:colOff>
          <xdr:row>21</xdr:row>
          <xdr:rowOff>171450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19</xdr:row>
          <xdr:rowOff>171450</xdr:rowOff>
        </xdr:from>
        <xdr:to>
          <xdr:col>12</xdr:col>
          <xdr:colOff>276225</xdr:colOff>
          <xdr:row>21</xdr:row>
          <xdr:rowOff>171450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19</xdr:row>
          <xdr:rowOff>171450</xdr:rowOff>
        </xdr:from>
        <xdr:to>
          <xdr:col>13</xdr:col>
          <xdr:colOff>276225</xdr:colOff>
          <xdr:row>21</xdr:row>
          <xdr:rowOff>171450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xdr:row>
          <xdr:rowOff>171450</xdr:rowOff>
        </xdr:from>
        <xdr:to>
          <xdr:col>8</xdr:col>
          <xdr:colOff>276225</xdr:colOff>
          <xdr:row>23</xdr:row>
          <xdr:rowOff>171450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21</xdr:row>
          <xdr:rowOff>171450</xdr:rowOff>
        </xdr:from>
        <xdr:to>
          <xdr:col>9</xdr:col>
          <xdr:colOff>276225</xdr:colOff>
          <xdr:row>23</xdr:row>
          <xdr:rowOff>171450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171450</xdr:rowOff>
        </xdr:from>
        <xdr:to>
          <xdr:col>10</xdr:col>
          <xdr:colOff>276225</xdr:colOff>
          <xdr:row>23</xdr:row>
          <xdr:rowOff>171450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21</xdr:row>
          <xdr:rowOff>171450</xdr:rowOff>
        </xdr:from>
        <xdr:to>
          <xdr:col>11</xdr:col>
          <xdr:colOff>276225</xdr:colOff>
          <xdr:row>23</xdr:row>
          <xdr:rowOff>171450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21</xdr:row>
          <xdr:rowOff>171450</xdr:rowOff>
        </xdr:from>
        <xdr:to>
          <xdr:col>12</xdr:col>
          <xdr:colOff>276225</xdr:colOff>
          <xdr:row>23</xdr:row>
          <xdr:rowOff>171450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21</xdr:row>
          <xdr:rowOff>171450</xdr:rowOff>
        </xdr:from>
        <xdr:to>
          <xdr:col>13</xdr:col>
          <xdr:colOff>276225</xdr:colOff>
          <xdr:row>23</xdr:row>
          <xdr:rowOff>171450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171450</xdr:rowOff>
        </xdr:from>
        <xdr:to>
          <xdr:col>8</xdr:col>
          <xdr:colOff>276225</xdr:colOff>
          <xdr:row>25</xdr:row>
          <xdr:rowOff>171450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171450</xdr:rowOff>
        </xdr:from>
        <xdr:to>
          <xdr:col>9</xdr:col>
          <xdr:colOff>276225</xdr:colOff>
          <xdr:row>25</xdr:row>
          <xdr:rowOff>171450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23</xdr:row>
          <xdr:rowOff>171450</xdr:rowOff>
        </xdr:from>
        <xdr:to>
          <xdr:col>10</xdr:col>
          <xdr:colOff>276225</xdr:colOff>
          <xdr:row>25</xdr:row>
          <xdr:rowOff>171450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23</xdr:row>
          <xdr:rowOff>171450</xdr:rowOff>
        </xdr:from>
        <xdr:to>
          <xdr:col>11</xdr:col>
          <xdr:colOff>276225</xdr:colOff>
          <xdr:row>25</xdr:row>
          <xdr:rowOff>171450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23</xdr:row>
          <xdr:rowOff>171450</xdr:rowOff>
        </xdr:from>
        <xdr:to>
          <xdr:col>12</xdr:col>
          <xdr:colOff>276225</xdr:colOff>
          <xdr:row>25</xdr:row>
          <xdr:rowOff>171450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23</xdr:row>
          <xdr:rowOff>171450</xdr:rowOff>
        </xdr:from>
        <xdr:to>
          <xdr:col>13</xdr:col>
          <xdr:colOff>276225</xdr:colOff>
          <xdr:row>25</xdr:row>
          <xdr:rowOff>171450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171450</xdr:rowOff>
        </xdr:from>
        <xdr:to>
          <xdr:col>8</xdr:col>
          <xdr:colOff>276225</xdr:colOff>
          <xdr:row>27</xdr:row>
          <xdr:rowOff>171450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171450</xdr:rowOff>
        </xdr:from>
        <xdr:to>
          <xdr:col>9</xdr:col>
          <xdr:colOff>276225</xdr:colOff>
          <xdr:row>27</xdr:row>
          <xdr:rowOff>171450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171450</xdr:rowOff>
        </xdr:from>
        <xdr:to>
          <xdr:col>10</xdr:col>
          <xdr:colOff>276225</xdr:colOff>
          <xdr:row>27</xdr:row>
          <xdr:rowOff>171450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25</xdr:row>
          <xdr:rowOff>171450</xdr:rowOff>
        </xdr:from>
        <xdr:to>
          <xdr:col>11</xdr:col>
          <xdr:colOff>276225</xdr:colOff>
          <xdr:row>27</xdr:row>
          <xdr:rowOff>171450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25</xdr:row>
          <xdr:rowOff>171450</xdr:rowOff>
        </xdr:from>
        <xdr:to>
          <xdr:col>12</xdr:col>
          <xdr:colOff>276225</xdr:colOff>
          <xdr:row>27</xdr:row>
          <xdr:rowOff>171450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171450</xdr:rowOff>
        </xdr:from>
        <xdr:to>
          <xdr:col>13</xdr:col>
          <xdr:colOff>276225</xdr:colOff>
          <xdr:row>27</xdr:row>
          <xdr:rowOff>171450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27</xdr:row>
          <xdr:rowOff>171450</xdr:rowOff>
        </xdr:from>
        <xdr:to>
          <xdr:col>8</xdr:col>
          <xdr:colOff>276225</xdr:colOff>
          <xdr:row>29</xdr:row>
          <xdr:rowOff>171450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27</xdr:row>
          <xdr:rowOff>171450</xdr:rowOff>
        </xdr:from>
        <xdr:to>
          <xdr:col>9</xdr:col>
          <xdr:colOff>276225</xdr:colOff>
          <xdr:row>29</xdr:row>
          <xdr:rowOff>171450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171450</xdr:rowOff>
        </xdr:from>
        <xdr:to>
          <xdr:col>10</xdr:col>
          <xdr:colOff>276225</xdr:colOff>
          <xdr:row>29</xdr:row>
          <xdr:rowOff>171450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27</xdr:row>
          <xdr:rowOff>171450</xdr:rowOff>
        </xdr:from>
        <xdr:to>
          <xdr:col>11</xdr:col>
          <xdr:colOff>276225</xdr:colOff>
          <xdr:row>29</xdr:row>
          <xdr:rowOff>171450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27</xdr:row>
          <xdr:rowOff>171450</xdr:rowOff>
        </xdr:from>
        <xdr:to>
          <xdr:col>12</xdr:col>
          <xdr:colOff>276225</xdr:colOff>
          <xdr:row>29</xdr:row>
          <xdr:rowOff>171450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171450</xdr:rowOff>
        </xdr:from>
        <xdr:to>
          <xdr:col>13</xdr:col>
          <xdr:colOff>276225</xdr:colOff>
          <xdr:row>29</xdr:row>
          <xdr:rowOff>171450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171450</xdr:rowOff>
        </xdr:from>
        <xdr:to>
          <xdr:col>8</xdr:col>
          <xdr:colOff>276225</xdr:colOff>
          <xdr:row>31</xdr:row>
          <xdr:rowOff>171450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29</xdr:row>
          <xdr:rowOff>171450</xdr:rowOff>
        </xdr:from>
        <xdr:to>
          <xdr:col>9</xdr:col>
          <xdr:colOff>276225</xdr:colOff>
          <xdr:row>31</xdr:row>
          <xdr:rowOff>171450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171450</xdr:rowOff>
        </xdr:from>
        <xdr:to>
          <xdr:col>10</xdr:col>
          <xdr:colOff>276225</xdr:colOff>
          <xdr:row>31</xdr:row>
          <xdr:rowOff>171450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29</xdr:row>
          <xdr:rowOff>171450</xdr:rowOff>
        </xdr:from>
        <xdr:to>
          <xdr:col>11</xdr:col>
          <xdr:colOff>276225</xdr:colOff>
          <xdr:row>31</xdr:row>
          <xdr:rowOff>171450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29</xdr:row>
          <xdr:rowOff>171450</xdr:rowOff>
        </xdr:from>
        <xdr:to>
          <xdr:col>12</xdr:col>
          <xdr:colOff>276225</xdr:colOff>
          <xdr:row>31</xdr:row>
          <xdr:rowOff>171450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171450</xdr:rowOff>
        </xdr:from>
        <xdr:to>
          <xdr:col>13</xdr:col>
          <xdr:colOff>276225</xdr:colOff>
          <xdr:row>31</xdr:row>
          <xdr:rowOff>171450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171450</xdr:rowOff>
        </xdr:from>
        <xdr:to>
          <xdr:col>8</xdr:col>
          <xdr:colOff>276225</xdr:colOff>
          <xdr:row>33</xdr:row>
          <xdr:rowOff>171450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171450</xdr:rowOff>
        </xdr:from>
        <xdr:to>
          <xdr:col>9</xdr:col>
          <xdr:colOff>276225</xdr:colOff>
          <xdr:row>33</xdr:row>
          <xdr:rowOff>171450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31</xdr:row>
          <xdr:rowOff>171450</xdr:rowOff>
        </xdr:from>
        <xdr:to>
          <xdr:col>10</xdr:col>
          <xdr:colOff>276225</xdr:colOff>
          <xdr:row>33</xdr:row>
          <xdr:rowOff>171450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31</xdr:row>
          <xdr:rowOff>171450</xdr:rowOff>
        </xdr:from>
        <xdr:to>
          <xdr:col>11</xdr:col>
          <xdr:colOff>276225</xdr:colOff>
          <xdr:row>33</xdr:row>
          <xdr:rowOff>171450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31</xdr:row>
          <xdr:rowOff>171450</xdr:rowOff>
        </xdr:from>
        <xdr:to>
          <xdr:col>12</xdr:col>
          <xdr:colOff>276225</xdr:colOff>
          <xdr:row>33</xdr:row>
          <xdr:rowOff>171450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31</xdr:row>
          <xdr:rowOff>171450</xdr:rowOff>
        </xdr:from>
        <xdr:to>
          <xdr:col>13</xdr:col>
          <xdr:colOff>276225</xdr:colOff>
          <xdr:row>33</xdr:row>
          <xdr:rowOff>171450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33</xdr:row>
          <xdr:rowOff>171450</xdr:rowOff>
        </xdr:from>
        <xdr:to>
          <xdr:col>8</xdr:col>
          <xdr:colOff>276225</xdr:colOff>
          <xdr:row>35</xdr:row>
          <xdr:rowOff>171450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171450</xdr:rowOff>
        </xdr:from>
        <xdr:to>
          <xdr:col>9</xdr:col>
          <xdr:colOff>276225</xdr:colOff>
          <xdr:row>35</xdr:row>
          <xdr:rowOff>171450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33</xdr:row>
          <xdr:rowOff>171450</xdr:rowOff>
        </xdr:from>
        <xdr:to>
          <xdr:col>10</xdr:col>
          <xdr:colOff>276225</xdr:colOff>
          <xdr:row>35</xdr:row>
          <xdr:rowOff>171450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33</xdr:row>
          <xdr:rowOff>171450</xdr:rowOff>
        </xdr:from>
        <xdr:to>
          <xdr:col>11</xdr:col>
          <xdr:colOff>276225</xdr:colOff>
          <xdr:row>35</xdr:row>
          <xdr:rowOff>171450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33</xdr:row>
          <xdr:rowOff>171450</xdr:rowOff>
        </xdr:from>
        <xdr:to>
          <xdr:col>12</xdr:col>
          <xdr:colOff>276225</xdr:colOff>
          <xdr:row>35</xdr:row>
          <xdr:rowOff>171450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171450</xdr:rowOff>
        </xdr:from>
        <xdr:to>
          <xdr:col>13</xdr:col>
          <xdr:colOff>276225</xdr:colOff>
          <xdr:row>35</xdr:row>
          <xdr:rowOff>171450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12</xdr:row>
          <xdr:rowOff>152400</xdr:rowOff>
        </xdr:from>
        <xdr:to>
          <xdr:col>15</xdr:col>
          <xdr:colOff>0</xdr:colOff>
          <xdr:row>13</xdr:row>
          <xdr:rowOff>171450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12</xdr:row>
          <xdr:rowOff>152400</xdr:rowOff>
        </xdr:from>
        <xdr:to>
          <xdr:col>15</xdr:col>
          <xdr:colOff>276225</xdr:colOff>
          <xdr:row>13</xdr:row>
          <xdr:rowOff>171450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xdr:row>
          <xdr:rowOff>152400</xdr:rowOff>
        </xdr:from>
        <xdr:to>
          <xdr:col>17</xdr:col>
          <xdr:colOff>0</xdr:colOff>
          <xdr:row>13</xdr:row>
          <xdr:rowOff>171450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13</xdr:row>
          <xdr:rowOff>171450</xdr:rowOff>
        </xdr:from>
        <xdr:to>
          <xdr:col>14</xdr:col>
          <xdr:colOff>276225</xdr:colOff>
          <xdr:row>15</xdr:row>
          <xdr:rowOff>171450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13</xdr:row>
          <xdr:rowOff>171450</xdr:rowOff>
        </xdr:from>
        <xdr:to>
          <xdr:col>15</xdr:col>
          <xdr:colOff>276225</xdr:colOff>
          <xdr:row>15</xdr:row>
          <xdr:rowOff>171450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15</xdr:row>
          <xdr:rowOff>171450</xdr:rowOff>
        </xdr:from>
        <xdr:to>
          <xdr:col>14</xdr:col>
          <xdr:colOff>276225</xdr:colOff>
          <xdr:row>17</xdr:row>
          <xdr:rowOff>171450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15</xdr:row>
          <xdr:rowOff>171450</xdr:rowOff>
        </xdr:from>
        <xdr:to>
          <xdr:col>15</xdr:col>
          <xdr:colOff>276225</xdr:colOff>
          <xdr:row>17</xdr:row>
          <xdr:rowOff>171450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15</xdr:row>
          <xdr:rowOff>171450</xdr:rowOff>
        </xdr:from>
        <xdr:to>
          <xdr:col>16</xdr:col>
          <xdr:colOff>276225</xdr:colOff>
          <xdr:row>17</xdr:row>
          <xdr:rowOff>171450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17</xdr:row>
          <xdr:rowOff>171450</xdr:rowOff>
        </xdr:from>
        <xdr:to>
          <xdr:col>14</xdr:col>
          <xdr:colOff>276225</xdr:colOff>
          <xdr:row>19</xdr:row>
          <xdr:rowOff>171450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17</xdr:row>
          <xdr:rowOff>171450</xdr:rowOff>
        </xdr:from>
        <xdr:to>
          <xdr:col>15</xdr:col>
          <xdr:colOff>276225</xdr:colOff>
          <xdr:row>19</xdr:row>
          <xdr:rowOff>171450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19</xdr:row>
          <xdr:rowOff>171450</xdr:rowOff>
        </xdr:from>
        <xdr:to>
          <xdr:col>14</xdr:col>
          <xdr:colOff>276225</xdr:colOff>
          <xdr:row>21</xdr:row>
          <xdr:rowOff>171450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19</xdr:row>
          <xdr:rowOff>171450</xdr:rowOff>
        </xdr:from>
        <xdr:to>
          <xdr:col>15</xdr:col>
          <xdr:colOff>276225</xdr:colOff>
          <xdr:row>21</xdr:row>
          <xdr:rowOff>171450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19</xdr:row>
          <xdr:rowOff>171450</xdr:rowOff>
        </xdr:from>
        <xdr:to>
          <xdr:col>16</xdr:col>
          <xdr:colOff>276225</xdr:colOff>
          <xdr:row>21</xdr:row>
          <xdr:rowOff>171450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21</xdr:row>
          <xdr:rowOff>171450</xdr:rowOff>
        </xdr:from>
        <xdr:to>
          <xdr:col>14</xdr:col>
          <xdr:colOff>276225</xdr:colOff>
          <xdr:row>23</xdr:row>
          <xdr:rowOff>171450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21</xdr:row>
          <xdr:rowOff>171450</xdr:rowOff>
        </xdr:from>
        <xdr:to>
          <xdr:col>15</xdr:col>
          <xdr:colOff>276225</xdr:colOff>
          <xdr:row>23</xdr:row>
          <xdr:rowOff>171450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23</xdr:row>
          <xdr:rowOff>171450</xdr:rowOff>
        </xdr:from>
        <xdr:to>
          <xdr:col>14</xdr:col>
          <xdr:colOff>276225</xdr:colOff>
          <xdr:row>25</xdr:row>
          <xdr:rowOff>171450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23</xdr:row>
          <xdr:rowOff>171450</xdr:rowOff>
        </xdr:from>
        <xdr:to>
          <xdr:col>15</xdr:col>
          <xdr:colOff>276225</xdr:colOff>
          <xdr:row>25</xdr:row>
          <xdr:rowOff>171450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23</xdr:row>
          <xdr:rowOff>171450</xdr:rowOff>
        </xdr:from>
        <xdr:to>
          <xdr:col>16</xdr:col>
          <xdr:colOff>276225</xdr:colOff>
          <xdr:row>25</xdr:row>
          <xdr:rowOff>171450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25</xdr:row>
          <xdr:rowOff>171450</xdr:rowOff>
        </xdr:from>
        <xdr:to>
          <xdr:col>14</xdr:col>
          <xdr:colOff>276225</xdr:colOff>
          <xdr:row>27</xdr:row>
          <xdr:rowOff>171450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25</xdr:row>
          <xdr:rowOff>171450</xdr:rowOff>
        </xdr:from>
        <xdr:to>
          <xdr:col>15</xdr:col>
          <xdr:colOff>276225</xdr:colOff>
          <xdr:row>27</xdr:row>
          <xdr:rowOff>171450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27</xdr:row>
          <xdr:rowOff>171450</xdr:rowOff>
        </xdr:from>
        <xdr:to>
          <xdr:col>14</xdr:col>
          <xdr:colOff>276225</xdr:colOff>
          <xdr:row>29</xdr:row>
          <xdr:rowOff>171450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27</xdr:row>
          <xdr:rowOff>171450</xdr:rowOff>
        </xdr:from>
        <xdr:to>
          <xdr:col>15</xdr:col>
          <xdr:colOff>276225</xdr:colOff>
          <xdr:row>29</xdr:row>
          <xdr:rowOff>171450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27</xdr:row>
          <xdr:rowOff>171450</xdr:rowOff>
        </xdr:from>
        <xdr:to>
          <xdr:col>16</xdr:col>
          <xdr:colOff>276225</xdr:colOff>
          <xdr:row>29</xdr:row>
          <xdr:rowOff>171450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29</xdr:row>
          <xdr:rowOff>171450</xdr:rowOff>
        </xdr:from>
        <xdr:to>
          <xdr:col>14</xdr:col>
          <xdr:colOff>276225</xdr:colOff>
          <xdr:row>31</xdr:row>
          <xdr:rowOff>171450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29</xdr:row>
          <xdr:rowOff>171450</xdr:rowOff>
        </xdr:from>
        <xdr:to>
          <xdr:col>15</xdr:col>
          <xdr:colOff>276225</xdr:colOff>
          <xdr:row>31</xdr:row>
          <xdr:rowOff>171450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171450</xdr:rowOff>
        </xdr:from>
        <xdr:to>
          <xdr:col>14</xdr:col>
          <xdr:colOff>276225</xdr:colOff>
          <xdr:row>33</xdr:row>
          <xdr:rowOff>171450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31</xdr:row>
          <xdr:rowOff>171450</xdr:rowOff>
        </xdr:from>
        <xdr:to>
          <xdr:col>15</xdr:col>
          <xdr:colOff>276225</xdr:colOff>
          <xdr:row>33</xdr:row>
          <xdr:rowOff>171450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31</xdr:row>
          <xdr:rowOff>171450</xdr:rowOff>
        </xdr:from>
        <xdr:to>
          <xdr:col>16</xdr:col>
          <xdr:colOff>276225</xdr:colOff>
          <xdr:row>33</xdr:row>
          <xdr:rowOff>171450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33</xdr:row>
          <xdr:rowOff>171450</xdr:rowOff>
        </xdr:from>
        <xdr:to>
          <xdr:col>14</xdr:col>
          <xdr:colOff>276225</xdr:colOff>
          <xdr:row>35</xdr:row>
          <xdr:rowOff>171450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33</xdr:row>
          <xdr:rowOff>171450</xdr:rowOff>
        </xdr:from>
        <xdr:to>
          <xdr:col>15</xdr:col>
          <xdr:colOff>276225</xdr:colOff>
          <xdr:row>35</xdr:row>
          <xdr:rowOff>171450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152400</xdr:rowOff>
        </xdr:from>
        <xdr:to>
          <xdr:col>2</xdr:col>
          <xdr:colOff>0</xdr:colOff>
          <xdr:row>13</xdr:row>
          <xdr:rowOff>171450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171450</xdr:rowOff>
        </xdr:from>
        <xdr:to>
          <xdr:col>2</xdr:col>
          <xdr:colOff>0</xdr:colOff>
          <xdr:row>15</xdr:row>
          <xdr:rowOff>171450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171450</xdr:rowOff>
        </xdr:from>
        <xdr:to>
          <xdr:col>2</xdr:col>
          <xdr:colOff>0</xdr:colOff>
          <xdr:row>17</xdr:row>
          <xdr:rowOff>171450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171450</xdr:rowOff>
        </xdr:from>
        <xdr:to>
          <xdr:col>2</xdr:col>
          <xdr:colOff>0</xdr:colOff>
          <xdr:row>19</xdr:row>
          <xdr:rowOff>171450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171450</xdr:rowOff>
        </xdr:from>
        <xdr:to>
          <xdr:col>2</xdr:col>
          <xdr:colOff>0</xdr:colOff>
          <xdr:row>21</xdr:row>
          <xdr:rowOff>171450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171450</xdr:rowOff>
        </xdr:from>
        <xdr:to>
          <xdr:col>2</xdr:col>
          <xdr:colOff>0</xdr:colOff>
          <xdr:row>23</xdr:row>
          <xdr:rowOff>171450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171450</xdr:rowOff>
        </xdr:from>
        <xdr:to>
          <xdr:col>2</xdr:col>
          <xdr:colOff>0</xdr:colOff>
          <xdr:row>25</xdr:row>
          <xdr:rowOff>171450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171450</xdr:rowOff>
        </xdr:from>
        <xdr:to>
          <xdr:col>2</xdr:col>
          <xdr:colOff>0</xdr:colOff>
          <xdr:row>27</xdr:row>
          <xdr:rowOff>171450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171450</xdr:rowOff>
        </xdr:from>
        <xdr:to>
          <xdr:col>2</xdr:col>
          <xdr:colOff>0</xdr:colOff>
          <xdr:row>29</xdr:row>
          <xdr:rowOff>171450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171450</xdr:rowOff>
        </xdr:from>
        <xdr:to>
          <xdr:col>2</xdr:col>
          <xdr:colOff>0</xdr:colOff>
          <xdr:row>31</xdr:row>
          <xdr:rowOff>171450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171450</xdr:rowOff>
        </xdr:from>
        <xdr:to>
          <xdr:col>2</xdr:col>
          <xdr:colOff>0</xdr:colOff>
          <xdr:row>33</xdr:row>
          <xdr:rowOff>171450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171450</xdr:rowOff>
        </xdr:from>
        <xdr:to>
          <xdr:col>2</xdr:col>
          <xdr:colOff>0</xdr:colOff>
          <xdr:row>35</xdr:row>
          <xdr:rowOff>171450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xdr:row>
          <xdr:rowOff>152400</xdr:rowOff>
        </xdr:from>
        <xdr:to>
          <xdr:col>2</xdr:col>
          <xdr:colOff>266700</xdr:colOff>
          <xdr:row>13</xdr:row>
          <xdr:rowOff>171450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197544</xdr:colOff>
      <xdr:row>0</xdr:row>
      <xdr:rowOff>65020</xdr:rowOff>
    </xdr:from>
    <xdr:to>
      <xdr:col>1</xdr:col>
      <xdr:colOff>1167926</xdr:colOff>
      <xdr:row>5</xdr:row>
      <xdr:rowOff>211440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544" y="65020"/>
          <a:ext cx="1418057" cy="1022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3"/>
  <sheetViews>
    <sheetView showGridLines="0" showZeros="0" tabSelected="1" zoomScaleNormal="100" zoomScalePageLayoutView="115" workbookViewId="0">
      <selection activeCell="F4" sqref="F4:M4"/>
    </sheetView>
  </sheetViews>
  <sheetFormatPr defaultColWidth="9" defaultRowHeight="12.75" x14ac:dyDescent="0.2"/>
  <cols>
    <col min="1" max="1" width="10.28515625" style="6" customWidth="1"/>
    <col min="2" max="17" width="4.28515625" style="6" customWidth="1"/>
    <col min="18" max="18" width="7.42578125" style="6" customWidth="1"/>
    <col min="19" max="19" width="8.42578125" style="6" customWidth="1"/>
    <col min="20" max="20" width="2" style="6" customWidth="1"/>
    <col min="21" max="21" width="6.5703125" style="6" customWidth="1"/>
    <col min="22" max="16384" width="9" style="6"/>
  </cols>
  <sheetData>
    <row r="1" spans="1:23" ht="15.95" customHeight="1" thickBot="1" x14ac:dyDescent="0.25">
      <c r="A1" s="10"/>
      <c r="B1" s="10"/>
      <c r="C1" s="11"/>
      <c r="D1" s="11"/>
      <c r="E1" s="12"/>
      <c r="F1" s="218" t="s">
        <v>86</v>
      </c>
      <c r="G1" s="218"/>
      <c r="H1" s="218"/>
      <c r="I1" s="218"/>
      <c r="J1" s="218"/>
      <c r="K1" s="218"/>
      <c r="L1" s="218"/>
      <c r="M1" s="218"/>
      <c r="N1" s="218"/>
      <c r="O1" s="218"/>
      <c r="P1" s="218"/>
      <c r="Q1" s="218"/>
      <c r="R1" s="218"/>
      <c r="S1" s="218"/>
      <c r="T1" s="218"/>
      <c r="U1" s="218"/>
      <c r="V1" s="5"/>
      <c r="W1" s="5"/>
    </row>
    <row r="2" spans="1:23" s="2" customFormat="1" ht="12.75" customHeight="1" x14ac:dyDescent="0.2">
      <c r="A2" s="10"/>
      <c r="B2" s="10"/>
      <c r="C2" s="11"/>
      <c r="D2" s="11"/>
      <c r="E2" s="11"/>
      <c r="F2" s="161" t="s">
        <v>0</v>
      </c>
      <c r="G2" s="161"/>
      <c r="H2" s="161"/>
      <c r="I2" s="161"/>
      <c r="J2" s="161"/>
      <c r="K2" s="161"/>
      <c r="L2" s="161"/>
      <c r="M2" s="161"/>
      <c r="N2" s="161"/>
      <c r="O2" s="161"/>
      <c r="P2" s="161"/>
      <c r="Q2" s="161"/>
      <c r="R2" s="161"/>
      <c r="S2" s="161"/>
      <c r="T2" s="161"/>
      <c r="U2" s="161"/>
      <c r="V2" s="3"/>
      <c r="W2" s="5"/>
    </row>
    <row r="3" spans="1:23" s="2" customFormat="1" ht="12" customHeight="1" x14ac:dyDescent="0.2">
      <c r="A3" s="10"/>
      <c r="B3" s="228"/>
      <c r="C3" s="228"/>
      <c r="D3" s="59"/>
      <c r="E3" s="60"/>
      <c r="F3" s="149" t="s">
        <v>1</v>
      </c>
      <c r="G3" s="149"/>
      <c r="H3" s="149"/>
      <c r="I3" s="149"/>
      <c r="J3" s="149"/>
      <c r="K3" s="149"/>
      <c r="L3" s="149"/>
      <c r="M3" s="150"/>
      <c r="N3" s="148" t="s">
        <v>2</v>
      </c>
      <c r="O3" s="149"/>
      <c r="P3" s="149"/>
      <c r="Q3" s="149"/>
      <c r="R3" s="150"/>
      <c r="S3" s="148" t="s">
        <v>3</v>
      </c>
      <c r="T3" s="149"/>
      <c r="U3" s="149"/>
      <c r="V3" s="3"/>
      <c r="W3" s="5"/>
    </row>
    <row r="4" spans="1:23" ht="20.25" customHeight="1" x14ac:dyDescent="0.2">
      <c r="A4" s="10"/>
      <c r="B4" s="10"/>
      <c r="C4" s="10"/>
      <c r="D4" s="59"/>
      <c r="E4" s="59"/>
      <c r="F4" s="199"/>
      <c r="G4" s="199"/>
      <c r="H4" s="199"/>
      <c r="I4" s="199"/>
      <c r="J4" s="199"/>
      <c r="K4" s="199"/>
      <c r="L4" s="199"/>
      <c r="M4" s="220"/>
      <c r="N4" s="198"/>
      <c r="O4" s="199"/>
      <c r="P4" s="199"/>
      <c r="Q4" s="199"/>
      <c r="R4" s="220"/>
      <c r="S4" s="223"/>
      <c r="T4" s="224"/>
      <c r="U4" s="224"/>
      <c r="W4" s="2"/>
    </row>
    <row r="5" spans="1:23" s="2" customFormat="1" ht="11.25" customHeight="1" x14ac:dyDescent="0.2">
      <c r="A5" s="229"/>
      <c r="B5" s="229"/>
      <c r="C5" s="229"/>
      <c r="D5" s="65"/>
      <c r="E5" s="61"/>
      <c r="F5" s="149" t="s">
        <v>4</v>
      </c>
      <c r="G5" s="149"/>
      <c r="H5" s="149"/>
      <c r="I5" s="149"/>
      <c r="J5" s="149"/>
      <c r="K5" s="149"/>
      <c r="L5" s="149"/>
      <c r="M5" s="149"/>
      <c r="N5" s="149"/>
      <c r="O5" s="150"/>
      <c r="P5" s="148" t="s">
        <v>5</v>
      </c>
      <c r="Q5" s="149"/>
      <c r="R5" s="149"/>
      <c r="S5" s="149"/>
      <c r="T5" s="149"/>
      <c r="U5" s="149"/>
      <c r="V5" s="3"/>
      <c r="W5" s="5"/>
    </row>
    <row r="6" spans="1:23" s="2" customFormat="1" ht="20.25" customHeight="1" x14ac:dyDescent="0.2">
      <c r="A6" s="65"/>
      <c r="B6" s="65"/>
      <c r="C6" s="65"/>
      <c r="D6" s="65"/>
      <c r="E6" s="61"/>
      <c r="F6" s="199"/>
      <c r="G6" s="199"/>
      <c r="H6" s="199"/>
      <c r="I6" s="199"/>
      <c r="J6" s="199"/>
      <c r="K6" s="199"/>
      <c r="L6" s="199"/>
      <c r="M6" s="199"/>
      <c r="N6" s="199"/>
      <c r="O6" s="220"/>
      <c r="P6" s="198"/>
      <c r="Q6" s="199"/>
      <c r="R6" s="199"/>
      <c r="S6" s="199"/>
      <c r="T6" s="199"/>
      <c r="U6" s="199"/>
      <c r="V6" s="3"/>
      <c r="W6" s="5"/>
    </row>
    <row r="7" spans="1:23" s="2" customFormat="1" ht="7.5" customHeight="1" thickBot="1" x14ac:dyDescent="0.25">
      <c r="A7" s="62"/>
      <c r="B7" s="62"/>
      <c r="C7" s="62"/>
      <c r="D7" s="62"/>
      <c r="E7" s="63"/>
      <c r="F7" s="64"/>
      <c r="G7" s="64"/>
      <c r="H7" s="64"/>
      <c r="I7" s="64"/>
      <c r="J7" s="64"/>
      <c r="K7" s="64"/>
      <c r="L7" s="64"/>
      <c r="M7" s="64"/>
      <c r="N7" s="64"/>
      <c r="O7" s="64"/>
      <c r="P7" s="64"/>
      <c r="Q7" s="64"/>
      <c r="R7" s="64"/>
      <c r="S7" s="64"/>
      <c r="T7" s="64"/>
      <c r="U7" s="64"/>
      <c r="V7" s="3"/>
      <c r="W7" s="5"/>
    </row>
    <row r="8" spans="1:23" s="2" customFormat="1" ht="21.75" customHeight="1" x14ac:dyDescent="0.2">
      <c r="A8" s="219" t="s">
        <v>6</v>
      </c>
      <c r="B8" s="219"/>
      <c r="C8" s="219"/>
      <c r="D8" s="219"/>
      <c r="E8" s="219"/>
      <c r="F8" s="219"/>
      <c r="G8" s="219"/>
      <c r="H8" s="219"/>
      <c r="I8" s="219"/>
      <c r="J8" s="219"/>
      <c r="K8" s="219"/>
      <c r="L8" s="219"/>
      <c r="M8" s="219"/>
      <c r="N8" s="219"/>
      <c r="O8" s="219"/>
      <c r="P8" s="219"/>
      <c r="Q8" s="219"/>
      <c r="R8" s="219"/>
      <c r="S8" s="219"/>
      <c r="T8" s="219"/>
      <c r="U8" s="219"/>
      <c r="V8" s="3"/>
      <c r="W8" s="5"/>
    </row>
    <row r="9" spans="1:23" s="2" customFormat="1" ht="11.1" customHeight="1" x14ac:dyDescent="0.2">
      <c r="A9" s="149" t="s">
        <v>7</v>
      </c>
      <c r="B9" s="149"/>
      <c r="C9" s="149"/>
      <c r="D9" s="149"/>
      <c r="E9" s="149"/>
      <c r="F9" s="149"/>
      <c r="G9" s="149"/>
      <c r="H9" s="149"/>
      <c r="I9" s="149"/>
      <c r="J9" s="149"/>
      <c r="K9" s="150"/>
      <c r="L9" s="148" t="s">
        <v>8</v>
      </c>
      <c r="M9" s="149"/>
      <c r="N9" s="149"/>
      <c r="O9" s="149"/>
      <c r="P9" s="149"/>
      <c r="Q9" s="149"/>
      <c r="R9" s="149"/>
      <c r="S9" s="149"/>
      <c r="T9" s="149"/>
      <c r="U9" s="149"/>
      <c r="V9" s="3"/>
      <c r="W9" s="5"/>
    </row>
    <row r="10" spans="1:23" s="2" customFormat="1" ht="19.5" customHeight="1" x14ac:dyDescent="0.2">
      <c r="A10" s="230"/>
      <c r="B10" s="230"/>
      <c r="C10" s="230"/>
      <c r="D10" s="230"/>
      <c r="E10" s="230"/>
      <c r="F10" s="230"/>
      <c r="G10" s="230"/>
      <c r="H10" s="230"/>
      <c r="I10" s="230"/>
      <c r="J10" s="230"/>
      <c r="K10" s="231"/>
      <c r="L10" s="198"/>
      <c r="M10" s="199"/>
      <c r="N10" s="199"/>
      <c r="O10" s="199"/>
      <c r="P10" s="199"/>
      <c r="Q10" s="199"/>
      <c r="R10" s="199"/>
      <c r="S10" s="199"/>
      <c r="T10" s="199"/>
      <c r="U10" s="199"/>
      <c r="V10" s="3"/>
      <c r="W10" s="5"/>
    </row>
    <row r="11" spans="1:23" s="2" customFormat="1" ht="10.5" customHeight="1" x14ac:dyDescent="0.2">
      <c r="A11" s="208" t="s">
        <v>9</v>
      </c>
      <c r="B11" s="208"/>
      <c r="C11" s="208"/>
      <c r="D11" s="208"/>
      <c r="E11" s="208"/>
      <c r="F11" s="208"/>
      <c r="G11" s="208"/>
      <c r="H11" s="208"/>
      <c r="I11" s="208"/>
      <c r="J11" s="208"/>
      <c r="K11" s="208"/>
      <c r="L11" s="208"/>
      <c r="M11" s="209"/>
      <c r="N11" s="200" t="s">
        <v>10</v>
      </c>
      <c r="O11" s="201"/>
      <c r="P11" s="201"/>
      <c r="Q11" s="204"/>
      <c r="R11" s="200" t="s">
        <v>11</v>
      </c>
      <c r="S11" s="201"/>
      <c r="T11" s="201"/>
      <c r="U11" s="201"/>
      <c r="V11" s="3"/>
      <c r="W11" s="5"/>
    </row>
    <row r="12" spans="1:23" s="2" customFormat="1" ht="19.5" customHeight="1" thickBot="1" x14ac:dyDescent="0.25">
      <c r="A12" s="210"/>
      <c r="B12" s="210"/>
      <c r="C12" s="210"/>
      <c r="D12" s="210"/>
      <c r="E12" s="210"/>
      <c r="F12" s="210"/>
      <c r="G12" s="210"/>
      <c r="H12" s="210"/>
      <c r="I12" s="210"/>
      <c r="J12" s="210"/>
      <c r="K12" s="210"/>
      <c r="L12" s="210"/>
      <c r="M12" s="211"/>
      <c r="N12" s="205"/>
      <c r="O12" s="206"/>
      <c r="P12" s="206"/>
      <c r="Q12" s="207"/>
      <c r="R12" s="202"/>
      <c r="S12" s="203"/>
      <c r="T12" s="203"/>
      <c r="U12" s="203"/>
      <c r="V12" s="3"/>
      <c r="W12" s="5"/>
    </row>
    <row r="13" spans="1:23" s="2" customFormat="1" ht="12.75" customHeight="1" thickBot="1" x14ac:dyDescent="0.25">
      <c r="A13" s="116" t="s">
        <v>12</v>
      </c>
      <c r="B13" s="225" t="s">
        <v>13</v>
      </c>
      <c r="C13" s="226"/>
      <c r="D13" s="226"/>
      <c r="E13" s="226"/>
      <c r="F13" s="226"/>
      <c r="G13" s="226"/>
      <c r="H13" s="226"/>
      <c r="I13" s="226"/>
      <c r="J13" s="226"/>
      <c r="K13" s="226"/>
      <c r="L13" s="226"/>
      <c r="M13" s="226"/>
      <c r="N13" s="226"/>
      <c r="O13" s="226"/>
      <c r="P13" s="226"/>
      <c r="Q13" s="227"/>
      <c r="R13" s="221" t="s">
        <v>14</v>
      </c>
      <c r="S13" s="222"/>
      <c r="T13" s="222"/>
      <c r="U13" s="222"/>
    </row>
    <row r="14" spans="1:23" s="2" customFormat="1" ht="14.25" customHeight="1" x14ac:dyDescent="0.2">
      <c r="A14" s="190"/>
      <c r="B14" s="105">
        <v>1</v>
      </c>
      <c r="C14" s="106">
        <v>2</v>
      </c>
      <c r="D14" s="106">
        <v>3</v>
      </c>
      <c r="E14" s="106">
        <v>4</v>
      </c>
      <c r="F14" s="106">
        <v>5</v>
      </c>
      <c r="G14" s="106">
        <v>6</v>
      </c>
      <c r="H14" s="106">
        <v>7</v>
      </c>
      <c r="I14" s="106">
        <v>8</v>
      </c>
      <c r="J14" s="106">
        <v>9</v>
      </c>
      <c r="K14" s="106">
        <v>10</v>
      </c>
      <c r="L14" s="106">
        <v>11</v>
      </c>
      <c r="M14" s="106">
        <v>12</v>
      </c>
      <c r="N14" s="106">
        <v>13</v>
      </c>
      <c r="O14" s="106">
        <v>14</v>
      </c>
      <c r="P14" s="106">
        <v>15</v>
      </c>
      <c r="Q14" s="106">
        <v>16</v>
      </c>
      <c r="R14" s="173" t="s">
        <v>15</v>
      </c>
      <c r="S14" s="174"/>
      <c r="T14" s="174"/>
      <c r="U14" s="174"/>
    </row>
    <row r="15" spans="1:23" s="2" customFormat="1" ht="13.5" hidden="1" customHeight="1" x14ac:dyDescent="0.2">
      <c r="A15" s="190"/>
      <c r="B15" s="107" t="b">
        <v>0</v>
      </c>
      <c r="C15" s="108" t="b">
        <v>0</v>
      </c>
      <c r="D15" s="108" t="b">
        <v>0</v>
      </c>
      <c r="E15" s="108" t="b">
        <v>0</v>
      </c>
      <c r="F15" s="108" t="b">
        <v>0</v>
      </c>
      <c r="G15" s="108" t="b">
        <v>0</v>
      </c>
      <c r="H15" s="108" t="b">
        <v>0</v>
      </c>
      <c r="I15" s="108" t="b">
        <v>0</v>
      </c>
      <c r="J15" s="108" t="b">
        <v>0</v>
      </c>
      <c r="K15" s="108" t="b">
        <v>0</v>
      </c>
      <c r="L15" s="108" t="b">
        <v>0</v>
      </c>
      <c r="M15" s="108" t="b">
        <v>0</v>
      </c>
      <c r="N15" s="108" t="b">
        <v>0</v>
      </c>
      <c r="O15" s="108" t="b">
        <v>0</v>
      </c>
      <c r="P15" s="108" t="b">
        <v>0</v>
      </c>
      <c r="Q15" s="108" t="b">
        <v>0</v>
      </c>
      <c r="R15" s="87"/>
      <c r="S15" s="88"/>
      <c r="T15" s="88"/>
      <c r="U15" s="88"/>
    </row>
    <row r="16" spans="1:23" s="2" customFormat="1" ht="14.25" customHeight="1" thickBot="1" x14ac:dyDescent="0.25">
      <c r="A16" s="191"/>
      <c r="B16" s="109">
        <v>17</v>
      </c>
      <c r="C16" s="110">
        <v>18</v>
      </c>
      <c r="D16" s="110">
        <v>19</v>
      </c>
      <c r="E16" s="110">
        <v>20</v>
      </c>
      <c r="F16" s="110">
        <v>21</v>
      </c>
      <c r="G16" s="110">
        <v>22</v>
      </c>
      <c r="H16" s="110">
        <v>23</v>
      </c>
      <c r="I16" s="110">
        <v>24</v>
      </c>
      <c r="J16" s="110">
        <v>25</v>
      </c>
      <c r="K16" s="110">
        <v>26</v>
      </c>
      <c r="L16" s="110">
        <v>27</v>
      </c>
      <c r="M16" s="110">
        <v>28</v>
      </c>
      <c r="N16" s="110">
        <v>29</v>
      </c>
      <c r="O16" s="110">
        <v>30</v>
      </c>
      <c r="P16" s="110">
        <v>31</v>
      </c>
      <c r="Q16" s="110"/>
      <c r="R16" s="175">
        <f>ROUND((COUNTIF($B$15:$Q$15,TRUE)+COUNTIF($B$17:$Q$17,TRUE)+COUNTIF($B$19:$Q$19,TRUE)+COUNTIF($B$21:$Q$21, TRUE)+COUNTIF($B$23:$Q$23, TRUE)+COUNTIF($B$25:$Q$25, TRUE)+COUNTIF($B$27:$Q$27, TRUE)+COUNTIF($B$29:$Q$29, TRUE)+COUNTIF($B$31:$Q$31, TRUE)+COUNTIF($B$33:$Q$33, TRUE)+COUNTIF($B$35:$Q$35, TRUE)+COUNTIF($B$37:$Q$37, TRUE)),1)</f>
        <v>0</v>
      </c>
      <c r="S16" s="176"/>
      <c r="T16" s="176"/>
      <c r="U16" s="176"/>
    </row>
    <row r="17" spans="1:21" s="2" customFormat="1" ht="13.5" hidden="1" customHeight="1" x14ac:dyDescent="0.2">
      <c r="A17" s="77"/>
      <c r="B17" s="111" t="b">
        <v>0</v>
      </c>
      <c r="C17" s="112" t="b">
        <v>0</v>
      </c>
      <c r="D17" s="112" t="b">
        <v>0</v>
      </c>
      <c r="E17" s="112" t="b">
        <v>0</v>
      </c>
      <c r="F17" s="112" t="b">
        <v>0</v>
      </c>
      <c r="G17" s="112" t="b">
        <v>0</v>
      </c>
      <c r="H17" s="112" t="b">
        <v>0</v>
      </c>
      <c r="I17" s="112" t="b">
        <v>0</v>
      </c>
      <c r="J17" s="112" t="b">
        <v>0</v>
      </c>
      <c r="K17" s="112" t="b">
        <v>0</v>
      </c>
      <c r="L17" s="112" t="b">
        <v>0</v>
      </c>
      <c r="M17" s="112" t="b">
        <v>0</v>
      </c>
      <c r="N17" s="112" t="b">
        <v>0</v>
      </c>
      <c r="O17" s="112" t="b">
        <v>0</v>
      </c>
      <c r="P17" s="112" t="b">
        <v>0</v>
      </c>
      <c r="Q17" s="112" t="b">
        <v>0</v>
      </c>
      <c r="R17" s="175"/>
      <c r="S17" s="176"/>
      <c r="T17" s="176"/>
      <c r="U17" s="176"/>
    </row>
    <row r="18" spans="1:21" s="2" customFormat="1" ht="14.25" customHeight="1" x14ac:dyDescent="0.2">
      <c r="A18" s="190" t="s">
        <v>16</v>
      </c>
      <c r="B18" s="105">
        <v>1</v>
      </c>
      <c r="C18" s="106">
        <v>2</v>
      </c>
      <c r="D18" s="106">
        <v>3</v>
      </c>
      <c r="E18" s="106">
        <v>4</v>
      </c>
      <c r="F18" s="106">
        <v>5</v>
      </c>
      <c r="G18" s="106">
        <v>6</v>
      </c>
      <c r="H18" s="106">
        <v>7</v>
      </c>
      <c r="I18" s="106">
        <v>8</v>
      </c>
      <c r="J18" s="106">
        <v>9</v>
      </c>
      <c r="K18" s="106">
        <v>10</v>
      </c>
      <c r="L18" s="106">
        <v>11</v>
      </c>
      <c r="M18" s="106">
        <v>12</v>
      </c>
      <c r="N18" s="106">
        <v>13</v>
      </c>
      <c r="O18" s="106">
        <v>14</v>
      </c>
      <c r="P18" s="106">
        <v>15</v>
      </c>
      <c r="Q18" s="106">
        <v>16</v>
      </c>
      <c r="R18" s="175"/>
      <c r="S18" s="176"/>
      <c r="T18" s="176"/>
      <c r="U18" s="176"/>
    </row>
    <row r="19" spans="1:21" s="2" customFormat="1" ht="13.5" hidden="1" customHeight="1" x14ac:dyDescent="0.2">
      <c r="A19" s="190"/>
      <c r="B19" s="107" t="b">
        <v>0</v>
      </c>
      <c r="C19" s="108" t="b">
        <v>0</v>
      </c>
      <c r="D19" s="108" t="b">
        <v>0</v>
      </c>
      <c r="E19" s="108" t="b">
        <v>0</v>
      </c>
      <c r="F19" s="108" t="b">
        <v>0</v>
      </c>
      <c r="G19" s="108" t="b">
        <v>0</v>
      </c>
      <c r="H19" s="108" t="b">
        <v>0</v>
      </c>
      <c r="I19" s="108" t="b">
        <v>0</v>
      </c>
      <c r="J19" s="108" t="b">
        <v>0</v>
      </c>
      <c r="K19" s="108" t="b">
        <v>0</v>
      </c>
      <c r="L19" s="108" t="b">
        <v>0</v>
      </c>
      <c r="M19" s="108" t="b">
        <v>0</v>
      </c>
      <c r="N19" s="108" t="b">
        <v>0</v>
      </c>
      <c r="O19" s="108" t="b">
        <v>0</v>
      </c>
      <c r="P19" s="108" t="b">
        <v>0</v>
      </c>
      <c r="Q19" s="108" t="b">
        <v>0</v>
      </c>
      <c r="R19" s="89"/>
      <c r="S19" s="90"/>
      <c r="T19" s="90"/>
      <c r="U19" s="90"/>
    </row>
    <row r="20" spans="1:21" s="2" customFormat="1" ht="14.25" customHeight="1" thickBot="1" x14ac:dyDescent="0.25">
      <c r="A20" s="191"/>
      <c r="B20" s="109">
        <v>17</v>
      </c>
      <c r="C20" s="110">
        <v>18</v>
      </c>
      <c r="D20" s="110">
        <v>19</v>
      </c>
      <c r="E20" s="110">
        <v>20</v>
      </c>
      <c r="F20" s="110">
        <v>21</v>
      </c>
      <c r="G20" s="110">
        <v>22</v>
      </c>
      <c r="H20" s="110">
        <v>23</v>
      </c>
      <c r="I20" s="110">
        <v>24</v>
      </c>
      <c r="J20" s="110">
        <v>25</v>
      </c>
      <c r="K20" s="110">
        <v>26</v>
      </c>
      <c r="L20" s="110">
        <v>27</v>
      </c>
      <c r="M20" s="110">
        <v>28</v>
      </c>
      <c r="N20" s="110">
        <v>29</v>
      </c>
      <c r="O20" s="110">
        <v>30</v>
      </c>
      <c r="P20" s="110">
        <v>31</v>
      </c>
      <c r="Q20" s="110"/>
      <c r="R20" s="177"/>
      <c r="S20" s="178"/>
      <c r="T20" s="178"/>
      <c r="U20" s="178"/>
    </row>
    <row r="21" spans="1:21" s="2" customFormat="1" ht="13.5" hidden="1" customHeight="1" x14ac:dyDescent="0.2">
      <c r="A21" s="77"/>
      <c r="B21" s="113" t="b">
        <v>0</v>
      </c>
      <c r="C21" s="114" t="b">
        <v>0</v>
      </c>
      <c r="D21" s="114" t="b">
        <v>0</v>
      </c>
      <c r="E21" s="114" t="b">
        <v>0</v>
      </c>
      <c r="F21" s="114" t="b">
        <v>0</v>
      </c>
      <c r="G21" s="114" t="b">
        <v>0</v>
      </c>
      <c r="H21" s="114" t="b">
        <v>0</v>
      </c>
      <c r="I21" s="114" t="b">
        <v>0</v>
      </c>
      <c r="J21" s="114" t="b">
        <v>0</v>
      </c>
      <c r="K21" s="114" t="b">
        <v>0</v>
      </c>
      <c r="L21" s="114" t="b">
        <v>0</v>
      </c>
      <c r="M21" s="114" t="b">
        <v>0</v>
      </c>
      <c r="N21" s="114" t="b">
        <v>0</v>
      </c>
      <c r="O21" s="114" t="b">
        <v>0</v>
      </c>
      <c r="P21" s="114" t="b">
        <v>0</v>
      </c>
      <c r="Q21" s="114"/>
      <c r="R21" s="91"/>
      <c r="S21" s="59"/>
      <c r="T21" s="59"/>
      <c r="U21" s="59"/>
    </row>
    <row r="22" spans="1:21" s="2" customFormat="1" ht="14.25" customHeight="1" x14ac:dyDescent="0.2">
      <c r="A22" s="190" t="s">
        <v>17</v>
      </c>
      <c r="B22" s="105">
        <v>1</v>
      </c>
      <c r="C22" s="106">
        <v>2</v>
      </c>
      <c r="D22" s="106">
        <v>3</v>
      </c>
      <c r="E22" s="106">
        <v>4</v>
      </c>
      <c r="F22" s="106">
        <v>5</v>
      </c>
      <c r="G22" s="106">
        <v>6</v>
      </c>
      <c r="H22" s="106">
        <v>7</v>
      </c>
      <c r="I22" s="106">
        <v>8</v>
      </c>
      <c r="J22" s="106">
        <v>9</v>
      </c>
      <c r="K22" s="106">
        <v>10</v>
      </c>
      <c r="L22" s="106">
        <v>11</v>
      </c>
      <c r="M22" s="106">
        <v>12</v>
      </c>
      <c r="N22" s="106">
        <v>13</v>
      </c>
      <c r="O22" s="106">
        <v>14</v>
      </c>
      <c r="P22" s="106">
        <v>15</v>
      </c>
      <c r="Q22" s="106">
        <v>16</v>
      </c>
      <c r="R22" s="182" t="s">
        <v>18</v>
      </c>
      <c r="S22" s="183"/>
      <c r="T22" s="183"/>
      <c r="U22" s="183"/>
    </row>
    <row r="23" spans="1:21" s="2" customFormat="1" ht="13.5" hidden="1" customHeight="1" x14ac:dyDescent="0.2">
      <c r="A23" s="190"/>
      <c r="B23" s="107" t="b">
        <v>0</v>
      </c>
      <c r="C23" s="108" t="b">
        <v>0</v>
      </c>
      <c r="D23" s="108" t="b">
        <v>0</v>
      </c>
      <c r="E23" s="108" t="b">
        <v>0</v>
      </c>
      <c r="F23" s="108" t="b">
        <v>0</v>
      </c>
      <c r="G23" s="108" t="b">
        <v>0</v>
      </c>
      <c r="H23" s="108" t="b">
        <v>0</v>
      </c>
      <c r="I23" s="108" t="b">
        <v>0</v>
      </c>
      <c r="J23" s="108" t="b">
        <v>0</v>
      </c>
      <c r="K23" s="108" t="b">
        <v>0</v>
      </c>
      <c r="L23" s="108" t="b">
        <v>0</v>
      </c>
      <c r="M23" s="108" t="b">
        <v>0</v>
      </c>
      <c r="N23" s="108" t="b">
        <v>0</v>
      </c>
      <c r="O23" s="108" t="b">
        <v>0</v>
      </c>
      <c r="P23" s="108" t="b">
        <v>0</v>
      </c>
      <c r="Q23" s="108" t="b">
        <v>0</v>
      </c>
      <c r="R23" s="184"/>
      <c r="S23" s="185"/>
      <c r="T23" s="185"/>
      <c r="U23" s="185"/>
    </row>
    <row r="24" spans="1:21" s="2" customFormat="1" ht="14.25" customHeight="1" thickBot="1" x14ac:dyDescent="0.25">
      <c r="A24" s="191"/>
      <c r="B24" s="109">
        <v>17</v>
      </c>
      <c r="C24" s="110">
        <v>18</v>
      </c>
      <c r="D24" s="110">
        <v>19</v>
      </c>
      <c r="E24" s="110">
        <v>20</v>
      </c>
      <c r="F24" s="110">
        <v>21</v>
      </c>
      <c r="G24" s="110">
        <v>22</v>
      </c>
      <c r="H24" s="110">
        <v>23</v>
      </c>
      <c r="I24" s="110">
        <v>24</v>
      </c>
      <c r="J24" s="110">
        <v>25</v>
      </c>
      <c r="K24" s="110">
        <v>26</v>
      </c>
      <c r="L24" s="110">
        <v>27</v>
      </c>
      <c r="M24" s="110">
        <v>28</v>
      </c>
      <c r="N24" s="110">
        <v>29</v>
      </c>
      <c r="O24" s="110">
        <v>30</v>
      </c>
      <c r="P24" s="110">
        <v>31</v>
      </c>
      <c r="Q24" s="110"/>
      <c r="R24" s="184"/>
      <c r="S24" s="185"/>
      <c r="T24" s="185"/>
      <c r="U24" s="185"/>
    </row>
    <row r="25" spans="1:21" s="2" customFormat="1" ht="13.5" hidden="1" customHeight="1" x14ac:dyDescent="0.2">
      <c r="A25" s="100"/>
      <c r="B25" s="112" t="b">
        <v>0</v>
      </c>
      <c r="C25" s="112" t="b">
        <v>0</v>
      </c>
      <c r="D25" s="112" t="b">
        <v>0</v>
      </c>
      <c r="E25" s="112" t="b">
        <v>0</v>
      </c>
      <c r="F25" s="112" t="b">
        <v>0</v>
      </c>
      <c r="G25" s="112" t="b">
        <v>0</v>
      </c>
      <c r="H25" s="112" t="b">
        <v>0</v>
      </c>
      <c r="I25" s="112" t="b">
        <v>0</v>
      </c>
      <c r="J25" s="112" t="b">
        <v>0</v>
      </c>
      <c r="K25" s="112" t="b">
        <v>0</v>
      </c>
      <c r="L25" s="112" t="b">
        <v>0</v>
      </c>
      <c r="M25" s="112" t="b">
        <v>0</v>
      </c>
      <c r="N25" s="112" t="b">
        <v>0</v>
      </c>
      <c r="O25" s="112" t="b">
        <v>0</v>
      </c>
      <c r="P25" s="112" t="b">
        <v>0</v>
      </c>
      <c r="Q25" s="112" t="b">
        <v>0</v>
      </c>
      <c r="R25" s="184"/>
      <c r="S25" s="185"/>
      <c r="T25" s="185"/>
      <c r="U25" s="185"/>
    </row>
    <row r="26" spans="1:21" ht="14.25" customHeight="1" x14ac:dyDescent="0.2">
      <c r="A26" s="190" t="s">
        <v>19</v>
      </c>
      <c r="B26" s="105">
        <v>1</v>
      </c>
      <c r="C26" s="106">
        <v>2</v>
      </c>
      <c r="D26" s="106">
        <v>3</v>
      </c>
      <c r="E26" s="106">
        <v>4</v>
      </c>
      <c r="F26" s="106">
        <v>5</v>
      </c>
      <c r="G26" s="106">
        <v>6</v>
      </c>
      <c r="H26" s="106">
        <v>7</v>
      </c>
      <c r="I26" s="106">
        <v>8</v>
      </c>
      <c r="J26" s="106">
        <v>9</v>
      </c>
      <c r="K26" s="106">
        <v>10</v>
      </c>
      <c r="L26" s="106">
        <v>11</v>
      </c>
      <c r="M26" s="106">
        <v>12</v>
      </c>
      <c r="N26" s="106">
        <v>13</v>
      </c>
      <c r="O26" s="106">
        <v>14</v>
      </c>
      <c r="P26" s="106">
        <v>15</v>
      </c>
      <c r="Q26" s="106">
        <v>16</v>
      </c>
      <c r="R26" s="184"/>
      <c r="S26" s="185"/>
      <c r="T26" s="185"/>
      <c r="U26" s="185"/>
    </row>
    <row r="27" spans="1:21" ht="21" hidden="1" customHeight="1" x14ac:dyDescent="0.2">
      <c r="A27" s="190"/>
      <c r="B27" s="107" t="b">
        <v>0</v>
      </c>
      <c r="C27" s="108" t="b">
        <v>0</v>
      </c>
      <c r="D27" s="108" t="b">
        <v>0</v>
      </c>
      <c r="E27" s="108" t="b">
        <v>0</v>
      </c>
      <c r="F27" s="108" t="b">
        <v>0</v>
      </c>
      <c r="G27" s="108" t="b">
        <v>0</v>
      </c>
      <c r="H27" s="108" t="b">
        <v>0</v>
      </c>
      <c r="I27" s="108" t="b">
        <v>0</v>
      </c>
      <c r="J27" s="108" t="b">
        <v>0</v>
      </c>
      <c r="K27" s="108" t="b">
        <v>0</v>
      </c>
      <c r="L27" s="108" t="b">
        <v>0</v>
      </c>
      <c r="M27" s="108" t="b">
        <v>0</v>
      </c>
      <c r="N27" s="108" t="b">
        <v>0</v>
      </c>
      <c r="O27" s="108" t="b">
        <v>0</v>
      </c>
      <c r="P27" s="108" t="b">
        <v>0</v>
      </c>
      <c r="Q27" s="108" t="b">
        <v>0</v>
      </c>
      <c r="R27" s="119"/>
      <c r="S27" s="119"/>
      <c r="T27" s="119"/>
      <c r="U27" s="98"/>
    </row>
    <row r="28" spans="1:21" ht="14.25" customHeight="1" thickBot="1" x14ac:dyDescent="0.25">
      <c r="A28" s="191"/>
      <c r="B28" s="109">
        <v>17</v>
      </c>
      <c r="C28" s="110">
        <v>18</v>
      </c>
      <c r="D28" s="110">
        <v>19</v>
      </c>
      <c r="E28" s="110">
        <v>20</v>
      </c>
      <c r="F28" s="110">
        <v>21</v>
      </c>
      <c r="G28" s="110">
        <v>22</v>
      </c>
      <c r="H28" s="110">
        <v>23</v>
      </c>
      <c r="I28" s="110">
        <v>24</v>
      </c>
      <c r="J28" s="110">
        <v>25</v>
      </c>
      <c r="K28" s="110">
        <v>26</v>
      </c>
      <c r="L28" s="110">
        <v>27</v>
      </c>
      <c r="M28" s="110">
        <v>28</v>
      </c>
      <c r="N28" s="110">
        <v>29</v>
      </c>
      <c r="O28" s="110">
        <v>30</v>
      </c>
      <c r="P28" s="110">
        <v>31</v>
      </c>
      <c r="Q28" s="110"/>
      <c r="R28" s="180" t="str">
        <f>IF(R16=0,"",R16&amp;" x ("&amp;IF(N12=0,"",ROUND(N12,1)&amp;" x "&amp;IF(S4=0,0,S4))&amp;IF(R12=0,"",IF(N12=0,""," + ")&amp;R12)&amp;") =")</f>
        <v/>
      </c>
      <c r="S28" s="181"/>
      <c r="T28" s="181"/>
      <c r="U28" s="181"/>
    </row>
    <row r="29" spans="1:21" ht="21" hidden="1" customHeight="1" x14ac:dyDescent="0.2">
      <c r="A29" s="99"/>
      <c r="B29" s="115" t="b">
        <v>0</v>
      </c>
      <c r="C29" s="115" t="b">
        <v>0</v>
      </c>
      <c r="D29" s="115" t="b">
        <v>0</v>
      </c>
      <c r="E29" s="115" t="b">
        <v>0</v>
      </c>
      <c r="F29" s="115" t="b">
        <v>0</v>
      </c>
      <c r="G29" s="115" t="b">
        <v>0</v>
      </c>
      <c r="H29" s="115" t="b">
        <v>0</v>
      </c>
      <c r="I29" s="115" t="b">
        <v>0</v>
      </c>
      <c r="J29" s="115" t="b">
        <v>0</v>
      </c>
      <c r="K29" s="115" t="b">
        <v>0</v>
      </c>
      <c r="L29" s="115" t="b">
        <v>0</v>
      </c>
      <c r="M29" s="115" t="b">
        <v>0</v>
      </c>
      <c r="N29" s="115" t="b">
        <v>0</v>
      </c>
      <c r="O29" s="115" t="b">
        <v>0</v>
      </c>
      <c r="P29" s="115" t="b">
        <v>0</v>
      </c>
      <c r="Q29" s="115"/>
      <c r="R29" s="117"/>
      <c r="S29" s="118"/>
      <c r="T29" s="118"/>
      <c r="U29" s="118"/>
    </row>
    <row r="30" spans="1:21" ht="14.25" customHeight="1" x14ac:dyDescent="0.2">
      <c r="A30" s="214" t="s">
        <v>20</v>
      </c>
      <c r="B30" s="105">
        <v>1</v>
      </c>
      <c r="C30" s="106">
        <v>2</v>
      </c>
      <c r="D30" s="106">
        <v>3</v>
      </c>
      <c r="E30" s="106">
        <v>4</v>
      </c>
      <c r="F30" s="106">
        <v>5</v>
      </c>
      <c r="G30" s="106">
        <v>6</v>
      </c>
      <c r="H30" s="106">
        <v>7</v>
      </c>
      <c r="I30" s="106">
        <v>8</v>
      </c>
      <c r="J30" s="106">
        <v>9</v>
      </c>
      <c r="K30" s="106">
        <v>10</v>
      </c>
      <c r="L30" s="106">
        <v>11</v>
      </c>
      <c r="M30" s="106">
        <v>12</v>
      </c>
      <c r="N30" s="106">
        <v>13</v>
      </c>
      <c r="O30" s="106">
        <v>14</v>
      </c>
      <c r="P30" s="106">
        <v>15</v>
      </c>
      <c r="Q30" s="106">
        <v>16</v>
      </c>
      <c r="R30" s="186">
        <f>ROUND(R16*(ROUND(N12,1)*S4+R12),2)</f>
        <v>0</v>
      </c>
      <c r="S30" s="187"/>
      <c r="T30" s="187"/>
      <c r="U30" s="187"/>
    </row>
    <row r="31" spans="1:21" ht="21" hidden="1" customHeight="1" x14ac:dyDescent="0.2">
      <c r="A31" s="190"/>
      <c r="B31" s="107" t="b">
        <v>0</v>
      </c>
      <c r="C31" s="108" t="b">
        <v>0</v>
      </c>
      <c r="D31" s="108" t="b">
        <v>0</v>
      </c>
      <c r="E31" s="108" t="b">
        <v>0</v>
      </c>
      <c r="F31" s="108" t="b">
        <v>0</v>
      </c>
      <c r="G31" s="108" t="b">
        <v>0</v>
      </c>
      <c r="H31" s="108" t="b">
        <v>0</v>
      </c>
      <c r="I31" s="108" t="b">
        <v>0</v>
      </c>
      <c r="J31" s="108" t="b">
        <v>0</v>
      </c>
      <c r="K31" s="108" t="b">
        <v>0</v>
      </c>
      <c r="L31" s="108" t="b">
        <v>0</v>
      </c>
      <c r="M31" s="108" t="b">
        <v>0</v>
      </c>
      <c r="N31" s="108" t="b">
        <v>0</v>
      </c>
      <c r="O31" s="108" t="b">
        <v>0</v>
      </c>
      <c r="P31" s="108" t="b">
        <v>0</v>
      </c>
      <c r="Q31" s="108" t="b">
        <v>0</v>
      </c>
      <c r="R31" s="186"/>
      <c r="S31" s="187"/>
      <c r="T31" s="187"/>
      <c r="U31" s="187"/>
    </row>
    <row r="32" spans="1:21" ht="14.25" customHeight="1" thickBot="1" x14ac:dyDescent="0.25">
      <c r="A32" s="191"/>
      <c r="B32" s="109">
        <v>17</v>
      </c>
      <c r="C32" s="110">
        <v>18</v>
      </c>
      <c r="D32" s="110">
        <v>19</v>
      </c>
      <c r="E32" s="110">
        <v>20</v>
      </c>
      <c r="F32" s="110">
        <v>21</v>
      </c>
      <c r="G32" s="110">
        <v>22</v>
      </c>
      <c r="H32" s="110">
        <v>23</v>
      </c>
      <c r="I32" s="110">
        <v>24</v>
      </c>
      <c r="J32" s="110">
        <v>25</v>
      </c>
      <c r="K32" s="110">
        <v>26</v>
      </c>
      <c r="L32" s="110">
        <v>27</v>
      </c>
      <c r="M32" s="110">
        <v>28</v>
      </c>
      <c r="N32" s="110">
        <v>29</v>
      </c>
      <c r="O32" s="110">
        <v>30</v>
      </c>
      <c r="P32" s="110">
        <v>31</v>
      </c>
      <c r="Q32" s="110"/>
      <c r="R32" s="186"/>
      <c r="S32" s="187"/>
      <c r="T32" s="187"/>
      <c r="U32" s="187"/>
    </row>
    <row r="33" spans="1:21" ht="21" hidden="1" customHeight="1" x14ac:dyDescent="0.2">
      <c r="A33" s="99"/>
      <c r="B33" s="115" t="b">
        <v>0</v>
      </c>
      <c r="C33" s="115" t="b">
        <v>0</v>
      </c>
      <c r="D33" s="115" t="b">
        <v>0</v>
      </c>
      <c r="E33" s="115" t="b">
        <v>0</v>
      </c>
      <c r="F33" s="115" t="b">
        <v>0</v>
      </c>
      <c r="G33" s="115" t="b">
        <v>0</v>
      </c>
      <c r="H33" s="115" t="b">
        <v>0</v>
      </c>
      <c r="I33" s="115" t="b">
        <v>0</v>
      </c>
      <c r="J33" s="115" t="b">
        <v>0</v>
      </c>
      <c r="K33" s="115" t="b">
        <v>0</v>
      </c>
      <c r="L33" s="115" t="b">
        <v>0</v>
      </c>
      <c r="M33" s="115" t="b">
        <v>0</v>
      </c>
      <c r="N33" s="115" t="b">
        <v>0</v>
      </c>
      <c r="O33" s="115" t="b">
        <v>0</v>
      </c>
      <c r="P33" s="115" t="b">
        <v>0</v>
      </c>
      <c r="Q33" s="115"/>
      <c r="R33" s="92"/>
      <c r="S33" s="93"/>
      <c r="T33" s="93"/>
      <c r="U33" s="93"/>
    </row>
    <row r="34" spans="1:21" ht="14.25" customHeight="1" x14ac:dyDescent="0.2">
      <c r="A34" s="214" t="s">
        <v>21</v>
      </c>
      <c r="B34" s="105">
        <v>1</v>
      </c>
      <c r="C34" s="106">
        <v>2</v>
      </c>
      <c r="D34" s="106">
        <v>3</v>
      </c>
      <c r="E34" s="106">
        <v>4</v>
      </c>
      <c r="F34" s="106">
        <v>5</v>
      </c>
      <c r="G34" s="106">
        <v>6</v>
      </c>
      <c r="H34" s="106">
        <v>7</v>
      </c>
      <c r="I34" s="106">
        <v>8</v>
      </c>
      <c r="J34" s="106">
        <v>9</v>
      </c>
      <c r="K34" s="106">
        <v>10</v>
      </c>
      <c r="L34" s="106">
        <v>11</v>
      </c>
      <c r="M34" s="106">
        <v>12</v>
      </c>
      <c r="N34" s="106">
        <v>13</v>
      </c>
      <c r="O34" s="106">
        <v>14</v>
      </c>
      <c r="P34" s="106">
        <v>15</v>
      </c>
      <c r="Q34" s="106">
        <v>16</v>
      </c>
      <c r="R34" s="186"/>
      <c r="S34" s="187"/>
      <c r="T34" s="187"/>
      <c r="U34" s="187"/>
    </row>
    <row r="35" spans="1:21" ht="21" hidden="1" customHeight="1" x14ac:dyDescent="0.2">
      <c r="A35" s="190"/>
      <c r="B35" s="107" t="b">
        <v>0</v>
      </c>
      <c r="C35" s="108" t="b">
        <v>0</v>
      </c>
      <c r="D35" s="108" t="b">
        <v>0</v>
      </c>
      <c r="E35" s="108" t="b">
        <v>0</v>
      </c>
      <c r="F35" s="108" t="b">
        <v>0</v>
      </c>
      <c r="G35" s="108" t="b">
        <v>0</v>
      </c>
      <c r="H35" s="108" t="b">
        <v>0</v>
      </c>
      <c r="I35" s="108" t="b">
        <v>0</v>
      </c>
      <c r="J35" s="108" t="b">
        <v>0</v>
      </c>
      <c r="K35" s="108" t="b">
        <v>0</v>
      </c>
      <c r="L35" s="108" t="b">
        <v>0</v>
      </c>
      <c r="M35" s="108" t="b">
        <v>0</v>
      </c>
      <c r="N35" s="108" t="b">
        <v>0</v>
      </c>
      <c r="O35" s="108" t="b">
        <v>0</v>
      </c>
      <c r="P35" s="108" t="b">
        <v>0</v>
      </c>
      <c r="Q35" s="108" t="b">
        <v>0</v>
      </c>
      <c r="R35" s="186"/>
      <c r="S35" s="187"/>
      <c r="T35" s="187"/>
      <c r="U35" s="187"/>
    </row>
    <row r="36" spans="1:21" ht="14.25" customHeight="1" thickBot="1" x14ac:dyDescent="0.25">
      <c r="A36" s="215"/>
      <c r="B36" s="109">
        <v>17</v>
      </c>
      <c r="C36" s="110">
        <v>18</v>
      </c>
      <c r="D36" s="110">
        <v>19</v>
      </c>
      <c r="E36" s="110">
        <v>20</v>
      </c>
      <c r="F36" s="110">
        <v>21</v>
      </c>
      <c r="G36" s="110">
        <v>22</v>
      </c>
      <c r="H36" s="110">
        <v>23</v>
      </c>
      <c r="I36" s="110">
        <v>24</v>
      </c>
      <c r="J36" s="110">
        <v>25</v>
      </c>
      <c r="K36" s="110">
        <v>26</v>
      </c>
      <c r="L36" s="110">
        <v>27</v>
      </c>
      <c r="M36" s="110">
        <v>28</v>
      </c>
      <c r="N36" s="110">
        <v>29</v>
      </c>
      <c r="O36" s="110">
        <v>30</v>
      </c>
      <c r="P36" s="110">
        <v>31</v>
      </c>
      <c r="Q36" s="110"/>
      <c r="R36" s="188"/>
      <c r="S36" s="189"/>
      <c r="T36" s="189"/>
      <c r="U36" s="189"/>
    </row>
    <row r="37" spans="1:21" ht="21" hidden="1" customHeight="1" x14ac:dyDescent="0.2">
      <c r="A37" s="72"/>
      <c r="B37" s="69" t="b">
        <v>0</v>
      </c>
      <c r="C37" s="69" t="b">
        <v>0</v>
      </c>
      <c r="D37" s="69" t="b">
        <v>0</v>
      </c>
      <c r="E37" s="69" t="b">
        <v>0</v>
      </c>
      <c r="F37" s="69" t="b">
        <v>0</v>
      </c>
      <c r="G37" s="69" t="b">
        <v>0</v>
      </c>
      <c r="H37" s="69" t="b">
        <v>0</v>
      </c>
      <c r="I37" s="69" t="b">
        <v>0</v>
      </c>
      <c r="J37" s="69" t="b">
        <v>0</v>
      </c>
      <c r="K37" s="69" t="b">
        <v>0</v>
      </c>
      <c r="L37" s="69" t="b">
        <v>0</v>
      </c>
      <c r="M37" s="69" t="b">
        <v>0</v>
      </c>
      <c r="N37" s="69" t="b">
        <v>0</v>
      </c>
      <c r="O37" s="69" t="b">
        <v>0</v>
      </c>
      <c r="P37" s="69" t="b">
        <v>0</v>
      </c>
      <c r="Q37" s="73"/>
      <c r="R37" s="70" t="e">
        <f>COUNTIF(#REF!,TRUE)</f>
        <v>#REF!</v>
      </c>
      <c r="S37" s="71">
        <f>$D$8</f>
        <v>0</v>
      </c>
      <c r="T37" s="216">
        <f>ROUNDUP(S37*$D$8,2)</f>
        <v>0</v>
      </c>
      <c r="U37" s="217"/>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179" t="s">
        <v>22</v>
      </c>
      <c r="B39" s="179"/>
      <c r="C39" s="179"/>
      <c r="D39" s="179"/>
      <c r="E39" s="179"/>
      <c r="F39" s="179"/>
      <c r="G39" s="179"/>
      <c r="H39" s="179"/>
      <c r="I39" s="179"/>
      <c r="J39" s="179"/>
      <c r="K39" s="179"/>
      <c r="L39" s="179"/>
      <c r="M39" s="179"/>
      <c r="N39" s="179"/>
      <c r="O39" s="179"/>
      <c r="P39" s="179"/>
      <c r="Q39" s="179"/>
      <c r="R39" s="179"/>
      <c r="S39" s="179"/>
      <c r="T39" s="179"/>
      <c r="U39" s="179"/>
    </row>
    <row r="40" spans="1:21" ht="29.25" customHeight="1" x14ac:dyDescent="0.2">
      <c r="A40" s="48" t="s">
        <v>23</v>
      </c>
      <c r="B40" s="192" t="s">
        <v>24</v>
      </c>
      <c r="C40" s="193"/>
      <c r="D40" s="193"/>
      <c r="E40" s="193"/>
      <c r="F40" s="194"/>
      <c r="G40" s="192" t="s">
        <v>25</v>
      </c>
      <c r="H40" s="193"/>
      <c r="I40" s="193"/>
      <c r="J40" s="193"/>
      <c r="K40" s="194"/>
      <c r="L40" s="195" t="s">
        <v>26</v>
      </c>
      <c r="M40" s="196"/>
      <c r="N40" s="196"/>
      <c r="O40" s="196"/>
      <c r="P40" s="196"/>
      <c r="Q40" s="197"/>
      <c r="R40" s="8" t="s">
        <v>27</v>
      </c>
      <c r="S40" s="8" t="s">
        <v>28</v>
      </c>
      <c r="T40" s="212" t="s">
        <v>29</v>
      </c>
      <c r="U40" s="213"/>
    </row>
    <row r="41" spans="1:21" ht="14.25" customHeight="1" x14ac:dyDescent="0.2">
      <c r="A41" s="97"/>
      <c r="B41" s="252"/>
      <c r="C41" s="253"/>
      <c r="D41" s="253"/>
      <c r="E41" s="253"/>
      <c r="F41" s="254"/>
      <c r="G41" s="255"/>
      <c r="H41" s="256"/>
      <c r="I41" s="256"/>
      <c r="J41" s="256"/>
      <c r="K41" s="257"/>
      <c r="L41" s="139"/>
      <c r="M41" s="140"/>
      <c r="N41" s="140"/>
      <c r="O41" s="140"/>
      <c r="P41" s="140"/>
      <c r="Q41" s="141"/>
      <c r="R41" s="85">
        <f>IF(ISNUMBER(G41-B41),G41-B41,0)</f>
        <v>0</v>
      </c>
      <c r="S41" s="79"/>
      <c r="T41" s="123">
        <f>ROUND(R41*$S$4+S41,2)</f>
        <v>0</v>
      </c>
      <c r="U41" s="124"/>
    </row>
    <row r="42" spans="1:21" ht="14.25" customHeight="1" x14ac:dyDescent="0.2">
      <c r="A42" s="97"/>
      <c r="B42" s="252"/>
      <c r="C42" s="253"/>
      <c r="D42" s="253"/>
      <c r="E42" s="253"/>
      <c r="F42" s="254"/>
      <c r="G42" s="255"/>
      <c r="H42" s="256"/>
      <c r="I42" s="256"/>
      <c r="J42" s="256"/>
      <c r="K42" s="257"/>
      <c r="L42" s="139"/>
      <c r="M42" s="140"/>
      <c r="N42" s="140"/>
      <c r="O42" s="140"/>
      <c r="P42" s="140"/>
      <c r="Q42" s="141"/>
      <c r="R42" s="85">
        <f t="shared" ref="R42:R46" si="0">IF(ISNUMBER(G42-B42),G42-B42,0)</f>
        <v>0</v>
      </c>
      <c r="S42" s="79"/>
      <c r="T42" s="123">
        <f t="shared" ref="T42:T46" si="1">ROUND(R42*$S$4+S42,2)</f>
        <v>0</v>
      </c>
      <c r="U42" s="124"/>
    </row>
    <row r="43" spans="1:21" ht="14.25" customHeight="1" x14ac:dyDescent="0.2">
      <c r="A43" s="97"/>
      <c r="B43" s="252"/>
      <c r="C43" s="253"/>
      <c r="D43" s="253"/>
      <c r="E43" s="253"/>
      <c r="F43" s="254"/>
      <c r="G43" s="255"/>
      <c r="H43" s="256"/>
      <c r="I43" s="256"/>
      <c r="J43" s="256"/>
      <c r="K43" s="257"/>
      <c r="L43" s="139"/>
      <c r="M43" s="140"/>
      <c r="N43" s="140"/>
      <c r="O43" s="140"/>
      <c r="P43" s="140"/>
      <c r="Q43" s="141"/>
      <c r="R43" s="85">
        <f t="shared" si="0"/>
        <v>0</v>
      </c>
      <c r="S43" s="79"/>
      <c r="T43" s="123">
        <f t="shared" si="1"/>
        <v>0</v>
      </c>
      <c r="U43" s="124"/>
    </row>
    <row r="44" spans="1:21" ht="14.25" customHeight="1" x14ac:dyDescent="0.2">
      <c r="A44" s="97"/>
      <c r="B44" s="252" t="s">
        <v>30</v>
      </c>
      <c r="C44" s="253"/>
      <c r="D44" s="253"/>
      <c r="E44" s="253"/>
      <c r="F44" s="254"/>
      <c r="G44" s="255"/>
      <c r="H44" s="256"/>
      <c r="I44" s="256"/>
      <c r="J44" s="256"/>
      <c r="K44" s="257"/>
      <c r="L44" s="139"/>
      <c r="M44" s="140"/>
      <c r="N44" s="140"/>
      <c r="O44" s="140"/>
      <c r="P44" s="140"/>
      <c r="Q44" s="141"/>
      <c r="R44" s="85">
        <f t="shared" si="0"/>
        <v>0</v>
      </c>
      <c r="S44" s="79"/>
      <c r="T44" s="123">
        <f t="shared" si="1"/>
        <v>0</v>
      </c>
      <c r="U44" s="124"/>
    </row>
    <row r="45" spans="1:21" ht="14.25" customHeight="1" x14ac:dyDescent="0.2">
      <c r="A45" s="97"/>
      <c r="B45" s="252"/>
      <c r="C45" s="253"/>
      <c r="D45" s="253"/>
      <c r="E45" s="253"/>
      <c r="F45" s="254"/>
      <c r="G45" s="255"/>
      <c r="H45" s="256"/>
      <c r="I45" s="256"/>
      <c r="J45" s="256"/>
      <c r="K45" s="257"/>
      <c r="L45" s="139"/>
      <c r="M45" s="140"/>
      <c r="N45" s="140"/>
      <c r="O45" s="140"/>
      <c r="P45" s="140"/>
      <c r="Q45" s="141"/>
      <c r="R45" s="85">
        <f t="shared" si="0"/>
        <v>0</v>
      </c>
      <c r="S45" s="79"/>
      <c r="T45" s="123">
        <f t="shared" si="1"/>
        <v>0</v>
      </c>
      <c r="U45" s="124"/>
    </row>
    <row r="46" spans="1:21" ht="14.25" customHeight="1" x14ac:dyDescent="0.2">
      <c r="A46" s="97"/>
      <c r="B46" s="252"/>
      <c r="C46" s="253"/>
      <c r="D46" s="253"/>
      <c r="E46" s="253"/>
      <c r="F46" s="254"/>
      <c r="G46" s="255"/>
      <c r="H46" s="256"/>
      <c r="I46" s="256"/>
      <c r="J46" s="256"/>
      <c r="K46" s="257"/>
      <c r="L46" s="139"/>
      <c r="M46" s="140"/>
      <c r="N46" s="140"/>
      <c r="O46" s="140"/>
      <c r="P46" s="140"/>
      <c r="Q46" s="141"/>
      <c r="R46" s="85">
        <f t="shared" si="0"/>
        <v>0</v>
      </c>
      <c r="S46" s="79"/>
      <c r="T46" s="123">
        <f t="shared" si="1"/>
        <v>0</v>
      </c>
      <c r="U46" s="124"/>
    </row>
    <row r="47" spans="1:21" ht="14.25" customHeight="1" x14ac:dyDescent="0.2">
      <c r="A47" s="144" t="s">
        <v>31</v>
      </c>
      <c r="B47" s="144"/>
      <c r="C47" s="144"/>
      <c r="D47" s="144"/>
      <c r="E47" s="144"/>
      <c r="F47" s="144"/>
      <c r="G47" s="144"/>
      <c r="H47" s="144"/>
      <c r="I47" s="144"/>
      <c r="J47" s="144"/>
      <c r="K47" s="144"/>
      <c r="L47" s="144"/>
      <c r="M47" s="144"/>
      <c r="N47" s="144"/>
      <c r="O47" s="144"/>
      <c r="P47" s="144"/>
      <c r="Q47" s="145"/>
      <c r="R47" s="95">
        <f>'Cesta s několika zastávkami'!E51</f>
        <v>0</v>
      </c>
      <c r="S47" s="96">
        <f>'Cesta s několika zastávkami'!F51</f>
        <v>0</v>
      </c>
      <c r="T47" s="131">
        <f>'Cesta s několika zastávkami'!G51</f>
        <v>0</v>
      </c>
      <c r="U47" s="132"/>
    </row>
    <row r="48" spans="1:21" ht="14.25" customHeight="1" x14ac:dyDescent="0.2">
      <c r="A48" s="142" t="s">
        <v>32</v>
      </c>
      <c r="B48" s="142"/>
      <c r="C48" s="142"/>
      <c r="D48" s="142"/>
      <c r="E48" s="142"/>
      <c r="F48" s="142"/>
      <c r="G48" s="142"/>
      <c r="H48" s="142"/>
      <c r="I48" s="142"/>
      <c r="J48" s="142"/>
      <c r="K48" s="142"/>
      <c r="L48" s="142"/>
      <c r="M48" s="142"/>
      <c r="N48" s="142"/>
      <c r="O48" s="142"/>
      <c r="P48" s="142"/>
      <c r="Q48" s="143"/>
      <c r="R48" s="74">
        <f>SUM(R41:R47)</f>
        <v>0</v>
      </c>
      <c r="S48" s="75">
        <f>SUM(S41:S47)</f>
        <v>0</v>
      </c>
      <c r="T48" s="131">
        <f>SUM(T41:T47)</f>
        <v>0</v>
      </c>
      <c r="U48" s="132"/>
    </row>
    <row r="49" spans="1:21" ht="7.5" customHeight="1" thickBot="1" x14ac:dyDescent="0.25">
      <c r="A49" s="52"/>
      <c r="B49" s="53"/>
      <c r="C49" s="53"/>
      <c r="D49" s="54"/>
      <c r="E49" s="54"/>
      <c r="F49" s="54"/>
      <c r="G49" s="55"/>
      <c r="H49" s="55"/>
      <c r="I49" s="55"/>
      <c r="J49" s="56"/>
      <c r="K49" s="56"/>
      <c r="L49" s="16"/>
      <c r="M49" s="16"/>
      <c r="N49" s="16"/>
      <c r="O49" s="16"/>
      <c r="P49" s="16"/>
      <c r="Q49" s="16"/>
      <c r="R49" s="16"/>
      <c r="S49" s="16"/>
      <c r="T49" s="17"/>
      <c r="U49" s="17"/>
    </row>
    <row r="50" spans="1:21" ht="14.25" customHeight="1" x14ac:dyDescent="0.2">
      <c r="A50" s="135" t="s">
        <v>33</v>
      </c>
      <c r="B50" s="135"/>
      <c r="C50" s="135"/>
      <c r="D50" s="135"/>
      <c r="E50" s="135"/>
      <c r="F50" s="135"/>
      <c r="G50" s="135"/>
      <c r="H50" s="135"/>
      <c r="I50" s="135"/>
      <c r="J50" s="135"/>
      <c r="K50" s="136"/>
      <c r="L50" s="67"/>
      <c r="M50" s="125" t="s">
        <v>34</v>
      </c>
      <c r="N50" s="126"/>
      <c r="O50" s="126"/>
      <c r="P50" s="126"/>
      <c r="Q50" s="126"/>
      <c r="R50" s="126"/>
      <c r="S50" s="126"/>
      <c r="T50" s="126"/>
      <c r="U50" s="126"/>
    </row>
    <row r="51" spans="1:21" ht="11.25" customHeight="1" x14ac:dyDescent="0.2">
      <c r="A51" s="129" t="s">
        <v>35</v>
      </c>
      <c r="B51" s="129"/>
      <c r="C51" s="130"/>
      <c r="D51" s="137" t="s">
        <v>36</v>
      </c>
      <c r="E51" s="138"/>
      <c r="F51" s="137" t="s">
        <v>37</v>
      </c>
      <c r="G51" s="138"/>
      <c r="H51" s="137" t="s">
        <v>38</v>
      </c>
      <c r="I51" s="138"/>
      <c r="J51" s="137" t="s">
        <v>39</v>
      </c>
      <c r="K51" s="138"/>
      <c r="L51" s="67"/>
      <c r="M51" s="133" t="s">
        <v>40</v>
      </c>
      <c r="N51" s="134"/>
      <c r="O51" s="157"/>
      <c r="P51" s="148" t="s">
        <v>41</v>
      </c>
      <c r="Q51" s="149"/>
      <c r="R51" s="150"/>
      <c r="S51" s="133" t="s">
        <v>42</v>
      </c>
      <c r="T51" s="134"/>
      <c r="U51" s="134"/>
    </row>
    <row r="52" spans="1:21" ht="14.25" customHeight="1" x14ac:dyDescent="0.2">
      <c r="A52" s="121"/>
      <c r="B52" s="121"/>
      <c r="C52" s="122"/>
      <c r="D52" s="127"/>
      <c r="E52" s="128"/>
      <c r="F52" s="127"/>
      <c r="G52" s="128"/>
      <c r="H52" s="127"/>
      <c r="I52" s="128"/>
      <c r="J52" s="155"/>
      <c r="K52" s="156"/>
      <c r="L52" s="67"/>
      <c r="M52" s="146">
        <f>R30+T48</f>
        <v>0</v>
      </c>
      <c r="N52" s="147"/>
      <c r="O52" s="151"/>
      <c r="P52" s="152">
        <f>'Podrobné údaje stvrzenky'!K37</f>
        <v>0</v>
      </c>
      <c r="Q52" s="147"/>
      <c r="R52" s="147"/>
      <c r="S52" s="146">
        <f>M52+P52</f>
        <v>0</v>
      </c>
      <c r="T52" s="147"/>
      <c r="U52" s="147"/>
    </row>
    <row r="53" spans="1:21" ht="14.25" customHeight="1" thickBot="1" x14ac:dyDescent="0.25">
      <c r="A53" s="121"/>
      <c r="B53" s="121"/>
      <c r="C53" s="122"/>
      <c r="D53" s="127"/>
      <c r="E53" s="128"/>
      <c r="F53" s="127"/>
      <c r="G53" s="128"/>
      <c r="H53" s="127"/>
      <c r="I53" s="128"/>
      <c r="J53" s="155"/>
      <c r="K53" s="156"/>
      <c r="L53" s="67"/>
      <c r="M53" s="78"/>
      <c r="N53" s="78"/>
      <c r="O53" s="78"/>
      <c r="P53" s="78"/>
      <c r="Q53" s="78"/>
      <c r="R53" s="78"/>
      <c r="S53" s="78"/>
      <c r="T53" s="78"/>
      <c r="U53" s="78"/>
    </row>
    <row r="54" spans="1:21" ht="14.25" customHeight="1" x14ac:dyDescent="0.2">
      <c r="A54" s="121">
        <f>'Podrobné údaje stvrzenky'!$E$10</f>
        <v>0</v>
      </c>
      <c r="B54" s="121"/>
      <c r="C54" s="122"/>
      <c r="D54" s="127"/>
      <c r="E54" s="128"/>
      <c r="F54" s="127"/>
      <c r="G54" s="128"/>
      <c r="H54" s="127"/>
      <c r="I54" s="128"/>
      <c r="J54" s="155">
        <f>'Podrobné údaje stvrzenky'!E$37</f>
        <v>0</v>
      </c>
      <c r="K54" s="156"/>
      <c r="L54" s="67"/>
      <c r="M54" s="160" t="s">
        <v>43</v>
      </c>
      <c r="N54" s="161"/>
      <c r="O54" s="161"/>
      <c r="P54" s="161"/>
      <c r="Q54" s="161"/>
      <c r="R54" s="161"/>
      <c r="S54" s="161"/>
      <c r="T54" s="161"/>
      <c r="U54" s="161"/>
    </row>
    <row r="55" spans="1:21" ht="14.25" customHeight="1" x14ac:dyDescent="0.2">
      <c r="A55" s="121">
        <f>'Podrobné údaje stvrzenky'!$F$10</f>
        <v>0</v>
      </c>
      <c r="B55" s="121"/>
      <c r="C55" s="122"/>
      <c r="D55" s="127"/>
      <c r="E55" s="128"/>
      <c r="F55" s="127"/>
      <c r="G55" s="128"/>
      <c r="H55" s="127"/>
      <c r="I55" s="128"/>
      <c r="J55" s="155">
        <f>'Podrobné údaje stvrzenky'!F$37</f>
        <v>0</v>
      </c>
      <c r="K55" s="156"/>
      <c r="L55" s="67"/>
      <c r="M55" s="162" t="s">
        <v>44</v>
      </c>
      <c r="N55" s="163"/>
      <c r="O55" s="163"/>
      <c r="P55" s="163"/>
      <c r="Q55" s="163"/>
      <c r="R55" s="164"/>
      <c r="S55" s="153" t="s">
        <v>45</v>
      </c>
      <c r="T55" s="154"/>
      <c r="U55" s="154"/>
    </row>
    <row r="56" spans="1:21" ht="14.25" customHeight="1" x14ac:dyDescent="0.2">
      <c r="A56" s="121">
        <f>'Podrobné údaje stvrzenky'!$G$10</f>
        <v>0</v>
      </c>
      <c r="B56" s="121"/>
      <c r="C56" s="122"/>
      <c r="D56" s="127"/>
      <c r="E56" s="128"/>
      <c r="F56" s="127"/>
      <c r="G56" s="128"/>
      <c r="H56" s="127"/>
      <c r="I56" s="128"/>
      <c r="J56" s="155">
        <f>'Podrobné údaje stvrzenky'!G$37</f>
        <v>0</v>
      </c>
      <c r="K56" s="156"/>
      <c r="L56" s="67"/>
      <c r="M56" s="165"/>
      <c r="N56" s="166"/>
      <c r="O56" s="166"/>
      <c r="P56" s="166"/>
      <c r="Q56" s="166"/>
      <c r="R56" s="167"/>
      <c r="S56" s="158"/>
      <c r="T56" s="159"/>
      <c r="U56" s="159"/>
    </row>
    <row r="57" spans="1:21" ht="14.25" customHeight="1" x14ac:dyDescent="0.2">
      <c r="A57" s="121">
        <f>'Podrobné údaje stvrzenky'!$H$10</f>
        <v>0</v>
      </c>
      <c r="B57" s="121"/>
      <c r="C57" s="122"/>
      <c r="D57" s="127"/>
      <c r="E57" s="128"/>
      <c r="F57" s="127"/>
      <c r="G57" s="128"/>
      <c r="H57" s="127"/>
      <c r="I57" s="128"/>
      <c r="J57" s="155">
        <f>'Podrobné údaje stvrzenky'!H$37</f>
        <v>0</v>
      </c>
      <c r="K57" s="156"/>
      <c r="L57" s="67"/>
      <c r="M57" s="162" t="s">
        <v>46</v>
      </c>
      <c r="N57" s="163"/>
      <c r="O57" s="163"/>
      <c r="P57" s="163"/>
      <c r="Q57" s="163"/>
      <c r="R57" s="164"/>
      <c r="S57" s="153" t="s">
        <v>47</v>
      </c>
      <c r="T57" s="154"/>
      <c r="U57" s="154"/>
    </row>
    <row r="58" spans="1:21" ht="14.25" customHeight="1" x14ac:dyDescent="0.2">
      <c r="A58" s="121">
        <f>'Podrobné údaje stvrzenky'!$I$10</f>
        <v>0</v>
      </c>
      <c r="B58" s="121"/>
      <c r="C58" s="122"/>
      <c r="D58" s="127"/>
      <c r="E58" s="128"/>
      <c r="F58" s="127"/>
      <c r="G58" s="128"/>
      <c r="H58" s="127"/>
      <c r="I58" s="128"/>
      <c r="J58" s="155">
        <f>'Podrobné údaje stvrzenky'!I$37</f>
        <v>0</v>
      </c>
      <c r="K58" s="156"/>
      <c r="L58" s="67"/>
      <c r="M58" s="165"/>
      <c r="N58" s="166"/>
      <c r="O58" s="166"/>
      <c r="P58" s="166"/>
      <c r="Q58" s="166"/>
      <c r="R58" s="167"/>
      <c r="S58" s="158"/>
      <c r="T58" s="159"/>
      <c r="U58" s="159"/>
    </row>
    <row r="59" spans="1:21" ht="14.25" customHeight="1" x14ac:dyDescent="0.2">
      <c r="A59" s="121">
        <f>'Podrobné údaje stvrzenky'!$J$10</f>
        <v>0</v>
      </c>
      <c r="B59" s="121"/>
      <c r="C59" s="122"/>
      <c r="D59" s="127"/>
      <c r="E59" s="128"/>
      <c r="F59" s="127"/>
      <c r="G59" s="128"/>
      <c r="H59" s="127"/>
      <c r="I59" s="128"/>
      <c r="J59" s="155">
        <f>'Podrobné údaje stvrzenky'!J$37</f>
        <v>0</v>
      </c>
      <c r="K59" s="156"/>
      <c r="L59" s="67"/>
      <c r="M59" s="162" t="s">
        <v>48</v>
      </c>
      <c r="N59" s="163"/>
      <c r="O59" s="163"/>
      <c r="P59" s="163"/>
      <c r="Q59" s="163"/>
      <c r="R59" s="164"/>
      <c r="S59" s="153" t="s">
        <v>49</v>
      </c>
      <c r="T59" s="154"/>
      <c r="U59" s="154"/>
    </row>
    <row r="60" spans="1:21" ht="14.25" customHeight="1" x14ac:dyDescent="0.2">
      <c r="A60" s="76"/>
      <c r="B60" s="76"/>
      <c r="C60" s="76"/>
      <c r="D60" s="76"/>
      <c r="E60" s="66"/>
      <c r="F60" s="144" t="s">
        <v>50</v>
      </c>
      <c r="G60" s="144"/>
      <c r="H60" s="144"/>
      <c r="I60" s="145"/>
      <c r="J60" s="168">
        <f>SUM(J52:K59)</f>
        <v>0</v>
      </c>
      <c r="K60" s="169"/>
      <c r="L60" s="94" t="str">
        <f>IF(ROUND(J60,2)&lt;&gt;ROUND(S52,2),"!","")</f>
        <v/>
      </c>
      <c r="M60" s="165"/>
      <c r="N60" s="166"/>
      <c r="O60" s="166"/>
      <c r="P60" s="166"/>
      <c r="Q60" s="166"/>
      <c r="R60" s="167"/>
      <c r="S60" s="158"/>
      <c r="T60" s="159"/>
      <c r="U60" s="159"/>
    </row>
    <row r="61" spans="1:21" ht="6" customHeight="1" thickBot="1" x14ac:dyDescent="0.25">
      <c r="A61" s="58"/>
      <c r="B61" s="58"/>
      <c r="C61" s="58"/>
      <c r="D61" s="58"/>
      <c r="E61" s="58"/>
      <c r="F61" s="58"/>
      <c r="G61" s="58"/>
      <c r="H61" s="58"/>
      <c r="I61" s="58"/>
      <c r="J61" s="58"/>
      <c r="K61" s="58"/>
      <c r="L61" s="68"/>
      <c r="M61" s="68"/>
      <c r="N61" s="58"/>
      <c r="O61" s="58"/>
      <c r="P61" s="58"/>
      <c r="Q61" s="58"/>
      <c r="R61" s="58"/>
      <c r="S61" s="58"/>
      <c r="T61" s="58"/>
      <c r="U61" s="58"/>
    </row>
    <row r="62" spans="1:21" ht="12.75" customHeight="1" x14ac:dyDescent="0.2">
      <c r="A62" s="135" t="s">
        <v>51</v>
      </c>
      <c r="B62" s="135"/>
      <c r="C62" s="135"/>
      <c r="D62" s="135"/>
      <c r="E62" s="135"/>
      <c r="F62" s="135"/>
      <c r="G62" s="135"/>
      <c r="H62" s="135"/>
      <c r="I62" s="135"/>
      <c r="J62" s="135"/>
      <c r="K62" s="135"/>
      <c r="L62" s="135"/>
      <c r="M62" s="135"/>
      <c r="N62" s="135"/>
      <c r="O62" s="135"/>
      <c r="P62" s="135"/>
      <c r="Q62" s="135"/>
      <c r="R62" s="135"/>
      <c r="S62" s="135"/>
      <c r="T62" s="135"/>
      <c r="U62" s="135"/>
    </row>
    <row r="63" spans="1:21" ht="11.1" customHeight="1" x14ac:dyDescent="0.2">
      <c r="A63" s="134" t="str">
        <f>"Žadatel:  Přijal jsem platbu v hotovosti v částce "&amp;IF(S52=0,"___________.",TEXT(S52,"#,##0.00."))</f>
        <v>Žadatel:  Přijal jsem platbu v hotovosti v částce ___________.</v>
      </c>
      <c r="B63" s="134"/>
      <c r="C63" s="134"/>
      <c r="D63" s="134"/>
      <c r="E63" s="134"/>
      <c r="F63" s="134"/>
      <c r="G63" s="157"/>
      <c r="H63" s="148" t="s">
        <v>52</v>
      </c>
      <c r="I63" s="149"/>
      <c r="J63" s="150"/>
      <c r="K63" s="133" t="str">
        <f>"Plátce:  Provedl jsem platbu v hotovosti v částce "&amp;IF(S52=0,"__________.",TEXT(S52,"#,##0.00."))</f>
        <v>Plátce:  Provedl jsem platbu v hotovosti v částce __________.</v>
      </c>
      <c r="L63" s="134"/>
      <c r="M63" s="134"/>
      <c r="N63" s="134"/>
      <c r="O63" s="134"/>
      <c r="P63" s="134"/>
      <c r="Q63" s="134"/>
      <c r="R63" s="157"/>
      <c r="S63" s="148" t="s">
        <v>53</v>
      </c>
      <c r="T63" s="149"/>
      <c r="U63" s="149"/>
    </row>
    <row r="64" spans="1:21" ht="18.75" customHeight="1" x14ac:dyDescent="0.2">
      <c r="A64" s="166"/>
      <c r="B64" s="166"/>
      <c r="C64" s="166"/>
      <c r="D64" s="166"/>
      <c r="E64" s="166"/>
      <c r="F64" s="166"/>
      <c r="G64" s="167"/>
      <c r="H64" s="158"/>
      <c r="I64" s="159"/>
      <c r="J64" s="159"/>
      <c r="K64" s="170"/>
      <c r="L64" s="171"/>
      <c r="M64" s="171"/>
      <c r="N64" s="171"/>
      <c r="O64" s="171"/>
      <c r="P64" s="171"/>
      <c r="Q64" s="171"/>
      <c r="R64" s="172"/>
      <c r="S64" s="158"/>
      <c r="T64" s="159"/>
      <c r="U64" s="159"/>
    </row>
    <row r="65" spans="1:21" ht="12" customHeight="1" x14ac:dyDescent="0.2">
      <c r="A65" s="120" t="s">
        <v>54</v>
      </c>
      <c r="B65" s="120"/>
      <c r="C65" s="120"/>
      <c r="D65" s="120"/>
      <c r="E65" s="120"/>
      <c r="F65" s="120"/>
      <c r="G65" s="120"/>
      <c r="H65" s="120"/>
      <c r="I65" s="120"/>
      <c r="J65" s="120"/>
      <c r="K65" s="120"/>
      <c r="L65" s="120"/>
      <c r="M65" s="120"/>
      <c r="N65" s="120"/>
      <c r="O65" s="120"/>
      <c r="P65" s="120"/>
      <c r="Q65" s="120"/>
      <c r="R65" s="120"/>
      <c r="S65" s="120"/>
      <c r="T65" s="120"/>
      <c r="U65" s="30" t="s">
        <v>87</v>
      </c>
    </row>
    <row r="66" spans="1:21" s="57" customFormat="1" ht="12.75" customHeight="1" x14ac:dyDescent="0.2"/>
    <row r="67" spans="1:21" s="57" customFormat="1" x14ac:dyDescent="0.2"/>
    <row r="68" spans="1:21" s="57" customFormat="1" x14ac:dyDescent="0.2"/>
    <row r="69" spans="1:21" s="57" customFormat="1" x14ac:dyDescent="0.2"/>
    <row r="70" spans="1:21" s="57" customFormat="1" x14ac:dyDescent="0.2"/>
    <row r="71" spans="1:21" s="57" customFormat="1" x14ac:dyDescent="0.2"/>
    <row r="72" spans="1:21" s="57" customFormat="1" x14ac:dyDescent="0.2"/>
    <row r="73" spans="1:21" s="57" customFormat="1" x14ac:dyDescent="0.2"/>
  </sheetData>
  <sheetProtection password="9113" sheet="1" objects="1" scenarios="1" selectLockedCells="1"/>
  <dataConsolidate/>
  <mergeCells count="151">
    <mergeCell ref="N3:R3"/>
    <mergeCell ref="A30:A32"/>
    <mergeCell ref="A34:A36"/>
    <mergeCell ref="T37:U37"/>
    <mergeCell ref="F2:U2"/>
    <mergeCell ref="F1:U1"/>
    <mergeCell ref="A8:U8"/>
    <mergeCell ref="F3:M3"/>
    <mergeCell ref="F4:M4"/>
    <mergeCell ref="R13:U13"/>
    <mergeCell ref="A26:A28"/>
    <mergeCell ref="F5:O5"/>
    <mergeCell ref="S3:U3"/>
    <mergeCell ref="S4:U4"/>
    <mergeCell ref="N4:R4"/>
    <mergeCell ref="F6:O6"/>
    <mergeCell ref="P6:U6"/>
    <mergeCell ref="P5:U5"/>
    <mergeCell ref="B13:Q13"/>
    <mergeCell ref="B3:C3"/>
    <mergeCell ref="A5:C5"/>
    <mergeCell ref="A9:K9"/>
    <mergeCell ref="L9:U9"/>
    <mergeCell ref="A10:K10"/>
    <mergeCell ref="L10:U10"/>
    <mergeCell ref="R11:U11"/>
    <mergeCell ref="R12:U12"/>
    <mergeCell ref="N11:Q11"/>
    <mergeCell ref="N12:Q12"/>
    <mergeCell ref="A11:M11"/>
    <mergeCell ref="A12:M12"/>
    <mergeCell ref="T40:U40"/>
    <mergeCell ref="T43:U43"/>
    <mergeCell ref="B42:F42"/>
    <mergeCell ref="G42:K42"/>
    <mergeCell ref="B41:F41"/>
    <mergeCell ref="G41:K41"/>
    <mergeCell ref="L41:Q41"/>
    <mergeCell ref="B44:F44"/>
    <mergeCell ref="G44:K44"/>
    <mergeCell ref="L44:Q44"/>
    <mergeCell ref="L42:Q42"/>
    <mergeCell ref="T42:U42"/>
    <mergeCell ref="T41:U41"/>
    <mergeCell ref="R14:U14"/>
    <mergeCell ref="R16:U18"/>
    <mergeCell ref="R20:U20"/>
    <mergeCell ref="T44:U44"/>
    <mergeCell ref="A39:U39"/>
    <mergeCell ref="R28:U28"/>
    <mergeCell ref="R22:U26"/>
    <mergeCell ref="R30:U32"/>
    <mergeCell ref="R34:U36"/>
    <mergeCell ref="A22:A24"/>
    <mergeCell ref="A18:A20"/>
    <mergeCell ref="A14:A16"/>
    <mergeCell ref="B40:F40"/>
    <mergeCell ref="G40:K40"/>
    <mergeCell ref="L40:Q40"/>
    <mergeCell ref="B43:F43"/>
    <mergeCell ref="G43:K43"/>
    <mergeCell ref="L43:Q43"/>
    <mergeCell ref="M60:R60"/>
    <mergeCell ref="M59:R59"/>
    <mergeCell ref="J60:K60"/>
    <mergeCell ref="A55:C55"/>
    <mergeCell ref="A64:G64"/>
    <mergeCell ref="H64:J64"/>
    <mergeCell ref="K64:R64"/>
    <mergeCell ref="S64:U64"/>
    <mergeCell ref="A62:U62"/>
    <mergeCell ref="A63:G63"/>
    <mergeCell ref="H63:J63"/>
    <mergeCell ref="K63:R63"/>
    <mergeCell ref="S63:U63"/>
    <mergeCell ref="A57:C57"/>
    <mergeCell ref="A58:C58"/>
    <mergeCell ref="A59:C59"/>
    <mergeCell ref="H56:I56"/>
    <mergeCell ref="H57:I57"/>
    <mergeCell ref="D59:E59"/>
    <mergeCell ref="F57:G57"/>
    <mergeCell ref="F58:G58"/>
    <mergeCell ref="F59:G59"/>
    <mergeCell ref="H59:I59"/>
    <mergeCell ref="H58:I58"/>
    <mergeCell ref="F60:I60"/>
    <mergeCell ref="S56:U56"/>
    <mergeCell ref="M54:U54"/>
    <mergeCell ref="H54:I54"/>
    <mergeCell ref="D58:E58"/>
    <mergeCell ref="D56:E56"/>
    <mergeCell ref="D57:E57"/>
    <mergeCell ref="D55:E55"/>
    <mergeCell ref="S58:U58"/>
    <mergeCell ref="S59:U59"/>
    <mergeCell ref="M55:R55"/>
    <mergeCell ref="M57:R57"/>
    <mergeCell ref="J54:K54"/>
    <mergeCell ref="M56:R56"/>
    <mergeCell ref="M58:R58"/>
    <mergeCell ref="F54:G54"/>
    <mergeCell ref="D54:E54"/>
    <mergeCell ref="S60:U60"/>
    <mergeCell ref="J58:K58"/>
    <mergeCell ref="J59:K59"/>
    <mergeCell ref="S57:U57"/>
    <mergeCell ref="J55:K55"/>
    <mergeCell ref="J56:K56"/>
    <mergeCell ref="J57:K57"/>
    <mergeCell ref="S52:U52"/>
    <mergeCell ref="P51:R51"/>
    <mergeCell ref="M52:O52"/>
    <mergeCell ref="P52:R52"/>
    <mergeCell ref="S55:U55"/>
    <mergeCell ref="F55:G55"/>
    <mergeCell ref="F56:G56"/>
    <mergeCell ref="J51:K51"/>
    <mergeCell ref="J52:K52"/>
    <mergeCell ref="J53:K53"/>
    <mergeCell ref="H53:I53"/>
    <mergeCell ref="M51:O51"/>
    <mergeCell ref="F51:G51"/>
    <mergeCell ref="H51:I51"/>
    <mergeCell ref="F52:G52"/>
    <mergeCell ref="H52:I52"/>
    <mergeCell ref="H55:I55"/>
    <mergeCell ref="A56:C56"/>
    <mergeCell ref="T45:U45"/>
    <mergeCell ref="M50:U50"/>
    <mergeCell ref="A52:C52"/>
    <mergeCell ref="A53:C53"/>
    <mergeCell ref="A54:C54"/>
    <mergeCell ref="F53:G53"/>
    <mergeCell ref="D53:E53"/>
    <mergeCell ref="T46:U46"/>
    <mergeCell ref="A51:C51"/>
    <mergeCell ref="T48:U48"/>
    <mergeCell ref="T47:U47"/>
    <mergeCell ref="S51:U51"/>
    <mergeCell ref="A50:K50"/>
    <mergeCell ref="D51:E51"/>
    <mergeCell ref="D52:E52"/>
    <mergeCell ref="B46:F46"/>
    <mergeCell ref="G46:K46"/>
    <mergeCell ref="L46:Q46"/>
    <mergeCell ref="B45:F45"/>
    <mergeCell ref="G45:K45"/>
    <mergeCell ref="L45:Q45"/>
    <mergeCell ref="A48:Q48"/>
    <mergeCell ref="A47:Q47"/>
  </mergeCells>
  <conditionalFormatting sqref="S4:U4">
    <cfRule type="expression" dxfId="4" priority="7">
      <formula>AND(SUM(R41:R48)+P12&lt;&gt;0,S4 = 0)</formula>
    </cfRule>
  </conditionalFormatting>
  <conditionalFormatting sqref="B41:R46">
    <cfRule type="expression" dxfId="3" priority="2">
      <formula>$B41-$G41&gt;0</formula>
    </cfRule>
    <cfRule type="expression" dxfId="2" priority="1">
      <formula>ISBLANK($B41)</formula>
    </cfRule>
  </conditionalFormatting>
  <dataValidations count="10">
    <dataValidation type="date" allowBlank="1" showInputMessage="1" showErrorMessage="1" errorTitle="Datum mimo rozsah" error="Zadejte prosím datum z posledního roku." sqref="E3">
      <formula1>40909</formula1>
      <formula2>47483</formula2>
    </dataValidation>
    <dataValidation type="decimal" allowBlank="1" showInputMessage="1" showErrorMessage="1" errorTitle="Neplatné zadání" error="Zadejte prosím pouze čísla, bez textu." promptTitle="Zadejte ujeté míle nebo kilometry" sqref="R47">
      <formula1>-9999.99</formula1>
      <formula2>9999.99</formula2>
    </dataValidation>
    <dataValidation type="decimal" allowBlank="1" showInputMessage="1" showErrorMessage="1" errorTitle="Neplatné zadání" error="Zadejte prosím pouze čísla, bez textu." promptTitle="Zadejte jízdné a další poplatky" sqref="S47">
      <formula1>-9999.99</formula1>
      <formula2>9999.99</formula2>
    </dataValidation>
    <dataValidation type="custom" allowBlank="1" showInputMessage="1" showErrorMessage="1" error="Příklad: 5200 nebo 5100" sqref="F52:G59">
      <formula1>AND(INT(F52)=F52, LEN(F52)=4)</formula1>
    </dataValidation>
    <dataValidation type="textLength" operator="equal" allowBlank="1" showInputMessage="1" showErrorMessage="1" error="Příklad: CEIN01" sqref="H52:I59">
      <formula1>6</formula1>
    </dataValidation>
    <dataValidation type="custom" allowBlank="1" showInputMessage="1" showErrorMessage="1" error="Příklad: 4234567 nebo 4058888" sqref="D52:E59">
      <formula1>AND(INT(D52)=D52, LEN(D52)=7)</formula1>
    </dataValidation>
    <dataValidation type="decimal" allowBlank="1" showInputMessage="1" showErrorMessage="1" error="Zadejte prosím platné číslo." sqref="S4:U4">
      <formula1>0.000001</formula1>
      <formula2>999999.99</formula2>
    </dataValidation>
    <dataValidation type="decimal" allowBlank="1" showInputMessage="1" showErrorMessage="1" error="Zadejte prosím platné číslo." sqref="J52:K59">
      <formula1>-99999.99</formula1>
      <formula2>99999.99</formula2>
    </dataValidation>
    <dataValidation type="decimal" allowBlank="1" showInputMessage="1" showErrorMessage="1" error="Zadejte prosím platné číslo." sqref="N12:Q12 R41:R46">
      <formula1>-9999.99</formula1>
      <formula2>9999.99</formula2>
    </dataValidation>
    <dataValidation type="decimal" allowBlank="1" showInputMessage="1" showErrorMessage="1" error="Zadejte prosím platné číslo." sqref="R12:U12 S41:S46">
      <formula1>-99999.99</formula1>
      <formula2>99999.99</formula2>
    </dataValidation>
  </dataValidations>
  <pageMargins left="0.25" right="0.25" top="0.39370078740157499" bottom="0.196850393700787" header="0" footer="0"/>
  <pageSetup orientation="portrait" r:id="rId1"/>
  <ignoredErrors>
    <ignoredError sqref="A54:C5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3</xdr:col>
                    <xdr:colOff>0</xdr:colOff>
                    <xdr:row>13</xdr:row>
                    <xdr:rowOff>0</xdr:rowOff>
                  </from>
                  <to>
                    <xdr:col>3</xdr:col>
                    <xdr:colOff>276225</xdr:colOff>
                    <xdr:row>13</xdr:row>
                    <xdr:rowOff>171450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4</xdr:col>
                    <xdr:colOff>0</xdr:colOff>
                    <xdr:row>13</xdr:row>
                    <xdr:rowOff>0</xdr:rowOff>
                  </from>
                  <to>
                    <xdr:col>4</xdr:col>
                    <xdr:colOff>276225</xdr:colOff>
                    <xdr:row>13</xdr:row>
                    <xdr:rowOff>171450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5</xdr:col>
                    <xdr:colOff>0</xdr:colOff>
                    <xdr:row>13</xdr:row>
                    <xdr:rowOff>0</xdr:rowOff>
                  </from>
                  <to>
                    <xdr:col>5</xdr:col>
                    <xdr:colOff>276225</xdr:colOff>
                    <xdr:row>13</xdr:row>
                    <xdr:rowOff>171450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6</xdr:col>
                    <xdr:colOff>0</xdr:colOff>
                    <xdr:row>13</xdr:row>
                    <xdr:rowOff>0</xdr:rowOff>
                  </from>
                  <to>
                    <xdr:col>6</xdr:col>
                    <xdr:colOff>276225</xdr:colOff>
                    <xdr:row>13</xdr:row>
                    <xdr:rowOff>171450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7</xdr:col>
                    <xdr:colOff>0</xdr:colOff>
                    <xdr:row>13</xdr:row>
                    <xdr:rowOff>0</xdr:rowOff>
                  </from>
                  <to>
                    <xdr:col>7</xdr:col>
                    <xdr:colOff>276225</xdr:colOff>
                    <xdr:row>13</xdr:row>
                    <xdr:rowOff>171450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276225</xdr:colOff>
                    <xdr:row>13</xdr:row>
                    <xdr:rowOff>171450</xdr:rowOff>
                  </from>
                  <to>
                    <xdr:col>2</xdr:col>
                    <xdr:colOff>266700</xdr:colOff>
                    <xdr:row>15</xdr:row>
                    <xdr:rowOff>171450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3</xdr:col>
                    <xdr:colOff>0</xdr:colOff>
                    <xdr:row>13</xdr:row>
                    <xdr:rowOff>171450</xdr:rowOff>
                  </from>
                  <to>
                    <xdr:col>3</xdr:col>
                    <xdr:colOff>276225</xdr:colOff>
                    <xdr:row>15</xdr:row>
                    <xdr:rowOff>171450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4</xdr:col>
                    <xdr:colOff>0</xdr:colOff>
                    <xdr:row>13</xdr:row>
                    <xdr:rowOff>171450</xdr:rowOff>
                  </from>
                  <to>
                    <xdr:col>4</xdr:col>
                    <xdr:colOff>276225</xdr:colOff>
                    <xdr:row>15</xdr:row>
                    <xdr:rowOff>171450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5</xdr:col>
                    <xdr:colOff>0</xdr:colOff>
                    <xdr:row>13</xdr:row>
                    <xdr:rowOff>171450</xdr:rowOff>
                  </from>
                  <to>
                    <xdr:col>5</xdr:col>
                    <xdr:colOff>276225</xdr:colOff>
                    <xdr:row>15</xdr:row>
                    <xdr:rowOff>171450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6</xdr:col>
                    <xdr:colOff>0</xdr:colOff>
                    <xdr:row>13</xdr:row>
                    <xdr:rowOff>171450</xdr:rowOff>
                  </from>
                  <to>
                    <xdr:col>6</xdr:col>
                    <xdr:colOff>276225</xdr:colOff>
                    <xdr:row>15</xdr:row>
                    <xdr:rowOff>171450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7</xdr:col>
                    <xdr:colOff>0</xdr:colOff>
                    <xdr:row>13</xdr:row>
                    <xdr:rowOff>171450</xdr:rowOff>
                  </from>
                  <to>
                    <xdr:col>7</xdr:col>
                    <xdr:colOff>276225</xdr:colOff>
                    <xdr:row>15</xdr:row>
                    <xdr:rowOff>171450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276225</xdr:colOff>
                    <xdr:row>15</xdr:row>
                    <xdr:rowOff>171450</xdr:rowOff>
                  </from>
                  <to>
                    <xdr:col>2</xdr:col>
                    <xdr:colOff>266700</xdr:colOff>
                    <xdr:row>17</xdr:row>
                    <xdr:rowOff>171450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3</xdr:col>
                    <xdr:colOff>0</xdr:colOff>
                    <xdr:row>15</xdr:row>
                    <xdr:rowOff>171450</xdr:rowOff>
                  </from>
                  <to>
                    <xdr:col>3</xdr:col>
                    <xdr:colOff>276225</xdr:colOff>
                    <xdr:row>17</xdr:row>
                    <xdr:rowOff>171450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4</xdr:col>
                    <xdr:colOff>0</xdr:colOff>
                    <xdr:row>15</xdr:row>
                    <xdr:rowOff>171450</xdr:rowOff>
                  </from>
                  <to>
                    <xdr:col>4</xdr:col>
                    <xdr:colOff>276225</xdr:colOff>
                    <xdr:row>17</xdr:row>
                    <xdr:rowOff>171450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5</xdr:col>
                    <xdr:colOff>0</xdr:colOff>
                    <xdr:row>15</xdr:row>
                    <xdr:rowOff>171450</xdr:rowOff>
                  </from>
                  <to>
                    <xdr:col>5</xdr:col>
                    <xdr:colOff>276225</xdr:colOff>
                    <xdr:row>17</xdr:row>
                    <xdr:rowOff>171450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6</xdr:col>
                    <xdr:colOff>0</xdr:colOff>
                    <xdr:row>15</xdr:row>
                    <xdr:rowOff>171450</xdr:rowOff>
                  </from>
                  <to>
                    <xdr:col>6</xdr:col>
                    <xdr:colOff>276225</xdr:colOff>
                    <xdr:row>17</xdr:row>
                    <xdr:rowOff>171450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7</xdr:col>
                    <xdr:colOff>0</xdr:colOff>
                    <xdr:row>15</xdr:row>
                    <xdr:rowOff>171450</xdr:rowOff>
                  </from>
                  <to>
                    <xdr:col>7</xdr:col>
                    <xdr:colOff>276225</xdr:colOff>
                    <xdr:row>17</xdr:row>
                    <xdr:rowOff>171450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276225</xdr:colOff>
                    <xdr:row>17</xdr:row>
                    <xdr:rowOff>171450</xdr:rowOff>
                  </from>
                  <to>
                    <xdr:col>2</xdr:col>
                    <xdr:colOff>266700</xdr:colOff>
                    <xdr:row>19</xdr:row>
                    <xdr:rowOff>171450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3</xdr:col>
                    <xdr:colOff>0</xdr:colOff>
                    <xdr:row>17</xdr:row>
                    <xdr:rowOff>171450</xdr:rowOff>
                  </from>
                  <to>
                    <xdr:col>3</xdr:col>
                    <xdr:colOff>276225</xdr:colOff>
                    <xdr:row>19</xdr:row>
                    <xdr:rowOff>171450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4</xdr:col>
                    <xdr:colOff>0</xdr:colOff>
                    <xdr:row>17</xdr:row>
                    <xdr:rowOff>171450</xdr:rowOff>
                  </from>
                  <to>
                    <xdr:col>4</xdr:col>
                    <xdr:colOff>276225</xdr:colOff>
                    <xdr:row>19</xdr:row>
                    <xdr:rowOff>171450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5</xdr:col>
                    <xdr:colOff>0</xdr:colOff>
                    <xdr:row>17</xdr:row>
                    <xdr:rowOff>171450</xdr:rowOff>
                  </from>
                  <to>
                    <xdr:col>5</xdr:col>
                    <xdr:colOff>276225</xdr:colOff>
                    <xdr:row>19</xdr:row>
                    <xdr:rowOff>171450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6</xdr:col>
                    <xdr:colOff>0</xdr:colOff>
                    <xdr:row>17</xdr:row>
                    <xdr:rowOff>171450</xdr:rowOff>
                  </from>
                  <to>
                    <xdr:col>6</xdr:col>
                    <xdr:colOff>276225</xdr:colOff>
                    <xdr:row>19</xdr:row>
                    <xdr:rowOff>171450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7</xdr:col>
                    <xdr:colOff>0</xdr:colOff>
                    <xdr:row>17</xdr:row>
                    <xdr:rowOff>171450</xdr:rowOff>
                  </from>
                  <to>
                    <xdr:col>7</xdr:col>
                    <xdr:colOff>276225</xdr:colOff>
                    <xdr:row>19</xdr:row>
                    <xdr:rowOff>171450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276225</xdr:colOff>
                    <xdr:row>19</xdr:row>
                    <xdr:rowOff>171450</xdr:rowOff>
                  </from>
                  <to>
                    <xdr:col>2</xdr:col>
                    <xdr:colOff>266700</xdr:colOff>
                    <xdr:row>21</xdr:row>
                    <xdr:rowOff>171450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3</xdr:col>
                    <xdr:colOff>0</xdr:colOff>
                    <xdr:row>19</xdr:row>
                    <xdr:rowOff>171450</xdr:rowOff>
                  </from>
                  <to>
                    <xdr:col>3</xdr:col>
                    <xdr:colOff>276225</xdr:colOff>
                    <xdr:row>21</xdr:row>
                    <xdr:rowOff>171450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4</xdr:col>
                    <xdr:colOff>0</xdr:colOff>
                    <xdr:row>19</xdr:row>
                    <xdr:rowOff>171450</xdr:rowOff>
                  </from>
                  <to>
                    <xdr:col>4</xdr:col>
                    <xdr:colOff>276225</xdr:colOff>
                    <xdr:row>21</xdr:row>
                    <xdr:rowOff>171450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5</xdr:col>
                    <xdr:colOff>0</xdr:colOff>
                    <xdr:row>19</xdr:row>
                    <xdr:rowOff>171450</xdr:rowOff>
                  </from>
                  <to>
                    <xdr:col>5</xdr:col>
                    <xdr:colOff>276225</xdr:colOff>
                    <xdr:row>21</xdr:row>
                    <xdr:rowOff>171450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6</xdr:col>
                    <xdr:colOff>0</xdr:colOff>
                    <xdr:row>19</xdr:row>
                    <xdr:rowOff>171450</xdr:rowOff>
                  </from>
                  <to>
                    <xdr:col>6</xdr:col>
                    <xdr:colOff>276225</xdr:colOff>
                    <xdr:row>21</xdr:row>
                    <xdr:rowOff>171450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7</xdr:col>
                    <xdr:colOff>0</xdr:colOff>
                    <xdr:row>19</xdr:row>
                    <xdr:rowOff>171450</xdr:rowOff>
                  </from>
                  <to>
                    <xdr:col>7</xdr:col>
                    <xdr:colOff>276225</xdr:colOff>
                    <xdr:row>21</xdr:row>
                    <xdr:rowOff>171450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276225</xdr:colOff>
                    <xdr:row>21</xdr:row>
                    <xdr:rowOff>171450</xdr:rowOff>
                  </from>
                  <to>
                    <xdr:col>2</xdr:col>
                    <xdr:colOff>266700</xdr:colOff>
                    <xdr:row>23</xdr:row>
                    <xdr:rowOff>171450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3</xdr:col>
                    <xdr:colOff>0</xdr:colOff>
                    <xdr:row>21</xdr:row>
                    <xdr:rowOff>171450</xdr:rowOff>
                  </from>
                  <to>
                    <xdr:col>3</xdr:col>
                    <xdr:colOff>276225</xdr:colOff>
                    <xdr:row>23</xdr:row>
                    <xdr:rowOff>171450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4</xdr:col>
                    <xdr:colOff>0</xdr:colOff>
                    <xdr:row>21</xdr:row>
                    <xdr:rowOff>171450</xdr:rowOff>
                  </from>
                  <to>
                    <xdr:col>4</xdr:col>
                    <xdr:colOff>276225</xdr:colOff>
                    <xdr:row>23</xdr:row>
                    <xdr:rowOff>171450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5</xdr:col>
                    <xdr:colOff>0</xdr:colOff>
                    <xdr:row>21</xdr:row>
                    <xdr:rowOff>171450</xdr:rowOff>
                  </from>
                  <to>
                    <xdr:col>5</xdr:col>
                    <xdr:colOff>276225</xdr:colOff>
                    <xdr:row>23</xdr:row>
                    <xdr:rowOff>171450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6</xdr:col>
                    <xdr:colOff>0</xdr:colOff>
                    <xdr:row>21</xdr:row>
                    <xdr:rowOff>171450</xdr:rowOff>
                  </from>
                  <to>
                    <xdr:col>6</xdr:col>
                    <xdr:colOff>276225</xdr:colOff>
                    <xdr:row>23</xdr:row>
                    <xdr:rowOff>171450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7</xdr:col>
                    <xdr:colOff>0</xdr:colOff>
                    <xdr:row>21</xdr:row>
                    <xdr:rowOff>171450</xdr:rowOff>
                  </from>
                  <to>
                    <xdr:col>7</xdr:col>
                    <xdr:colOff>276225</xdr:colOff>
                    <xdr:row>23</xdr:row>
                    <xdr:rowOff>171450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276225</xdr:colOff>
                    <xdr:row>23</xdr:row>
                    <xdr:rowOff>171450</xdr:rowOff>
                  </from>
                  <to>
                    <xdr:col>2</xdr:col>
                    <xdr:colOff>266700</xdr:colOff>
                    <xdr:row>25</xdr:row>
                    <xdr:rowOff>171450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3</xdr:col>
                    <xdr:colOff>0</xdr:colOff>
                    <xdr:row>23</xdr:row>
                    <xdr:rowOff>171450</xdr:rowOff>
                  </from>
                  <to>
                    <xdr:col>3</xdr:col>
                    <xdr:colOff>276225</xdr:colOff>
                    <xdr:row>25</xdr:row>
                    <xdr:rowOff>171450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4</xdr:col>
                    <xdr:colOff>0</xdr:colOff>
                    <xdr:row>23</xdr:row>
                    <xdr:rowOff>171450</xdr:rowOff>
                  </from>
                  <to>
                    <xdr:col>4</xdr:col>
                    <xdr:colOff>276225</xdr:colOff>
                    <xdr:row>25</xdr:row>
                    <xdr:rowOff>171450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5</xdr:col>
                    <xdr:colOff>0</xdr:colOff>
                    <xdr:row>23</xdr:row>
                    <xdr:rowOff>171450</xdr:rowOff>
                  </from>
                  <to>
                    <xdr:col>5</xdr:col>
                    <xdr:colOff>276225</xdr:colOff>
                    <xdr:row>25</xdr:row>
                    <xdr:rowOff>171450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6</xdr:col>
                    <xdr:colOff>0</xdr:colOff>
                    <xdr:row>23</xdr:row>
                    <xdr:rowOff>171450</xdr:rowOff>
                  </from>
                  <to>
                    <xdr:col>6</xdr:col>
                    <xdr:colOff>276225</xdr:colOff>
                    <xdr:row>25</xdr:row>
                    <xdr:rowOff>171450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7</xdr:col>
                    <xdr:colOff>0</xdr:colOff>
                    <xdr:row>23</xdr:row>
                    <xdr:rowOff>171450</xdr:rowOff>
                  </from>
                  <to>
                    <xdr:col>7</xdr:col>
                    <xdr:colOff>276225</xdr:colOff>
                    <xdr:row>25</xdr:row>
                    <xdr:rowOff>171450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276225</xdr:colOff>
                    <xdr:row>25</xdr:row>
                    <xdr:rowOff>171450</xdr:rowOff>
                  </from>
                  <to>
                    <xdr:col>2</xdr:col>
                    <xdr:colOff>266700</xdr:colOff>
                    <xdr:row>27</xdr:row>
                    <xdr:rowOff>171450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3</xdr:col>
                    <xdr:colOff>0</xdr:colOff>
                    <xdr:row>25</xdr:row>
                    <xdr:rowOff>171450</xdr:rowOff>
                  </from>
                  <to>
                    <xdr:col>3</xdr:col>
                    <xdr:colOff>276225</xdr:colOff>
                    <xdr:row>27</xdr:row>
                    <xdr:rowOff>171450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4</xdr:col>
                    <xdr:colOff>0</xdr:colOff>
                    <xdr:row>25</xdr:row>
                    <xdr:rowOff>171450</xdr:rowOff>
                  </from>
                  <to>
                    <xdr:col>4</xdr:col>
                    <xdr:colOff>276225</xdr:colOff>
                    <xdr:row>27</xdr:row>
                    <xdr:rowOff>171450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5</xdr:col>
                    <xdr:colOff>0</xdr:colOff>
                    <xdr:row>25</xdr:row>
                    <xdr:rowOff>171450</xdr:rowOff>
                  </from>
                  <to>
                    <xdr:col>5</xdr:col>
                    <xdr:colOff>276225</xdr:colOff>
                    <xdr:row>27</xdr:row>
                    <xdr:rowOff>171450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6</xdr:col>
                    <xdr:colOff>0</xdr:colOff>
                    <xdr:row>25</xdr:row>
                    <xdr:rowOff>171450</xdr:rowOff>
                  </from>
                  <to>
                    <xdr:col>6</xdr:col>
                    <xdr:colOff>276225</xdr:colOff>
                    <xdr:row>27</xdr:row>
                    <xdr:rowOff>171450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7</xdr:col>
                    <xdr:colOff>0</xdr:colOff>
                    <xdr:row>25</xdr:row>
                    <xdr:rowOff>171450</xdr:rowOff>
                  </from>
                  <to>
                    <xdr:col>7</xdr:col>
                    <xdr:colOff>276225</xdr:colOff>
                    <xdr:row>27</xdr:row>
                    <xdr:rowOff>171450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276225</xdr:colOff>
                    <xdr:row>27</xdr:row>
                    <xdr:rowOff>171450</xdr:rowOff>
                  </from>
                  <to>
                    <xdr:col>2</xdr:col>
                    <xdr:colOff>266700</xdr:colOff>
                    <xdr:row>29</xdr:row>
                    <xdr:rowOff>171450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3</xdr:col>
                    <xdr:colOff>0</xdr:colOff>
                    <xdr:row>27</xdr:row>
                    <xdr:rowOff>171450</xdr:rowOff>
                  </from>
                  <to>
                    <xdr:col>3</xdr:col>
                    <xdr:colOff>276225</xdr:colOff>
                    <xdr:row>29</xdr:row>
                    <xdr:rowOff>171450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4</xdr:col>
                    <xdr:colOff>0</xdr:colOff>
                    <xdr:row>27</xdr:row>
                    <xdr:rowOff>171450</xdr:rowOff>
                  </from>
                  <to>
                    <xdr:col>4</xdr:col>
                    <xdr:colOff>276225</xdr:colOff>
                    <xdr:row>29</xdr:row>
                    <xdr:rowOff>171450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5</xdr:col>
                    <xdr:colOff>0</xdr:colOff>
                    <xdr:row>27</xdr:row>
                    <xdr:rowOff>171450</xdr:rowOff>
                  </from>
                  <to>
                    <xdr:col>5</xdr:col>
                    <xdr:colOff>276225</xdr:colOff>
                    <xdr:row>29</xdr:row>
                    <xdr:rowOff>171450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6</xdr:col>
                    <xdr:colOff>0</xdr:colOff>
                    <xdr:row>27</xdr:row>
                    <xdr:rowOff>171450</xdr:rowOff>
                  </from>
                  <to>
                    <xdr:col>6</xdr:col>
                    <xdr:colOff>276225</xdr:colOff>
                    <xdr:row>29</xdr:row>
                    <xdr:rowOff>171450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7</xdr:col>
                    <xdr:colOff>0</xdr:colOff>
                    <xdr:row>27</xdr:row>
                    <xdr:rowOff>171450</xdr:rowOff>
                  </from>
                  <to>
                    <xdr:col>7</xdr:col>
                    <xdr:colOff>276225</xdr:colOff>
                    <xdr:row>29</xdr:row>
                    <xdr:rowOff>171450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276225</xdr:colOff>
                    <xdr:row>29</xdr:row>
                    <xdr:rowOff>171450</xdr:rowOff>
                  </from>
                  <to>
                    <xdr:col>2</xdr:col>
                    <xdr:colOff>266700</xdr:colOff>
                    <xdr:row>31</xdr:row>
                    <xdr:rowOff>171450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3</xdr:col>
                    <xdr:colOff>0</xdr:colOff>
                    <xdr:row>29</xdr:row>
                    <xdr:rowOff>171450</xdr:rowOff>
                  </from>
                  <to>
                    <xdr:col>3</xdr:col>
                    <xdr:colOff>276225</xdr:colOff>
                    <xdr:row>31</xdr:row>
                    <xdr:rowOff>171450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4</xdr:col>
                    <xdr:colOff>0</xdr:colOff>
                    <xdr:row>29</xdr:row>
                    <xdr:rowOff>171450</xdr:rowOff>
                  </from>
                  <to>
                    <xdr:col>4</xdr:col>
                    <xdr:colOff>276225</xdr:colOff>
                    <xdr:row>31</xdr:row>
                    <xdr:rowOff>171450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5</xdr:col>
                    <xdr:colOff>0</xdr:colOff>
                    <xdr:row>29</xdr:row>
                    <xdr:rowOff>171450</xdr:rowOff>
                  </from>
                  <to>
                    <xdr:col>5</xdr:col>
                    <xdr:colOff>276225</xdr:colOff>
                    <xdr:row>31</xdr:row>
                    <xdr:rowOff>171450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6</xdr:col>
                    <xdr:colOff>0</xdr:colOff>
                    <xdr:row>29</xdr:row>
                    <xdr:rowOff>171450</xdr:rowOff>
                  </from>
                  <to>
                    <xdr:col>6</xdr:col>
                    <xdr:colOff>276225</xdr:colOff>
                    <xdr:row>31</xdr:row>
                    <xdr:rowOff>171450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7</xdr:col>
                    <xdr:colOff>0</xdr:colOff>
                    <xdr:row>29</xdr:row>
                    <xdr:rowOff>171450</xdr:rowOff>
                  </from>
                  <to>
                    <xdr:col>7</xdr:col>
                    <xdr:colOff>276225</xdr:colOff>
                    <xdr:row>31</xdr:row>
                    <xdr:rowOff>171450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276225</xdr:colOff>
                    <xdr:row>31</xdr:row>
                    <xdr:rowOff>171450</xdr:rowOff>
                  </from>
                  <to>
                    <xdr:col>2</xdr:col>
                    <xdr:colOff>266700</xdr:colOff>
                    <xdr:row>33</xdr:row>
                    <xdr:rowOff>171450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3</xdr:col>
                    <xdr:colOff>0</xdr:colOff>
                    <xdr:row>31</xdr:row>
                    <xdr:rowOff>171450</xdr:rowOff>
                  </from>
                  <to>
                    <xdr:col>3</xdr:col>
                    <xdr:colOff>276225</xdr:colOff>
                    <xdr:row>33</xdr:row>
                    <xdr:rowOff>171450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4</xdr:col>
                    <xdr:colOff>0</xdr:colOff>
                    <xdr:row>31</xdr:row>
                    <xdr:rowOff>171450</xdr:rowOff>
                  </from>
                  <to>
                    <xdr:col>4</xdr:col>
                    <xdr:colOff>276225</xdr:colOff>
                    <xdr:row>33</xdr:row>
                    <xdr:rowOff>171450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5</xdr:col>
                    <xdr:colOff>0</xdr:colOff>
                    <xdr:row>31</xdr:row>
                    <xdr:rowOff>171450</xdr:rowOff>
                  </from>
                  <to>
                    <xdr:col>5</xdr:col>
                    <xdr:colOff>276225</xdr:colOff>
                    <xdr:row>33</xdr:row>
                    <xdr:rowOff>171450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6</xdr:col>
                    <xdr:colOff>0</xdr:colOff>
                    <xdr:row>31</xdr:row>
                    <xdr:rowOff>171450</xdr:rowOff>
                  </from>
                  <to>
                    <xdr:col>6</xdr:col>
                    <xdr:colOff>276225</xdr:colOff>
                    <xdr:row>33</xdr:row>
                    <xdr:rowOff>171450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7</xdr:col>
                    <xdr:colOff>0</xdr:colOff>
                    <xdr:row>31</xdr:row>
                    <xdr:rowOff>171450</xdr:rowOff>
                  </from>
                  <to>
                    <xdr:col>7</xdr:col>
                    <xdr:colOff>276225</xdr:colOff>
                    <xdr:row>33</xdr:row>
                    <xdr:rowOff>171450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276225</xdr:colOff>
                    <xdr:row>33</xdr:row>
                    <xdr:rowOff>171450</xdr:rowOff>
                  </from>
                  <to>
                    <xdr:col>2</xdr:col>
                    <xdr:colOff>266700</xdr:colOff>
                    <xdr:row>35</xdr:row>
                    <xdr:rowOff>171450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3</xdr:col>
                    <xdr:colOff>0</xdr:colOff>
                    <xdr:row>33</xdr:row>
                    <xdr:rowOff>171450</xdr:rowOff>
                  </from>
                  <to>
                    <xdr:col>3</xdr:col>
                    <xdr:colOff>276225</xdr:colOff>
                    <xdr:row>35</xdr:row>
                    <xdr:rowOff>171450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4</xdr:col>
                    <xdr:colOff>0</xdr:colOff>
                    <xdr:row>33</xdr:row>
                    <xdr:rowOff>171450</xdr:rowOff>
                  </from>
                  <to>
                    <xdr:col>4</xdr:col>
                    <xdr:colOff>276225</xdr:colOff>
                    <xdr:row>35</xdr:row>
                    <xdr:rowOff>171450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5</xdr:col>
                    <xdr:colOff>0</xdr:colOff>
                    <xdr:row>33</xdr:row>
                    <xdr:rowOff>171450</xdr:rowOff>
                  </from>
                  <to>
                    <xdr:col>5</xdr:col>
                    <xdr:colOff>276225</xdr:colOff>
                    <xdr:row>35</xdr:row>
                    <xdr:rowOff>171450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6</xdr:col>
                    <xdr:colOff>0</xdr:colOff>
                    <xdr:row>33</xdr:row>
                    <xdr:rowOff>171450</xdr:rowOff>
                  </from>
                  <to>
                    <xdr:col>6</xdr:col>
                    <xdr:colOff>276225</xdr:colOff>
                    <xdr:row>35</xdr:row>
                    <xdr:rowOff>171450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7</xdr:col>
                    <xdr:colOff>0</xdr:colOff>
                    <xdr:row>33</xdr:row>
                    <xdr:rowOff>171450</xdr:rowOff>
                  </from>
                  <to>
                    <xdr:col>7</xdr:col>
                    <xdr:colOff>276225</xdr:colOff>
                    <xdr:row>35</xdr:row>
                    <xdr:rowOff>171450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276225</xdr:colOff>
                    <xdr:row>13</xdr:row>
                    <xdr:rowOff>0</xdr:rowOff>
                  </from>
                  <to>
                    <xdr:col>8</xdr:col>
                    <xdr:colOff>266700</xdr:colOff>
                    <xdr:row>13</xdr:row>
                    <xdr:rowOff>171450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9</xdr:col>
                    <xdr:colOff>0</xdr:colOff>
                    <xdr:row>13</xdr:row>
                    <xdr:rowOff>0</xdr:rowOff>
                  </from>
                  <to>
                    <xdr:col>10</xdr:col>
                    <xdr:colOff>0</xdr:colOff>
                    <xdr:row>13</xdr:row>
                    <xdr:rowOff>171450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10</xdr:col>
                    <xdr:colOff>0</xdr:colOff>
                    <xdr:row>13</xdr:row>
                    <xdr:rowOff>0</xdr:rowOff>
                  </from>
                  <to>
                    <xdr:col>10</xdr:col>
                    <xdr:colOff>276225</xdr:colOff>
                    <xdr:row>13</xdr:row>
                    <xdr:rowOff>171450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11</xdr:col>
                    <xdr:colOff>0</xdr:colOff>
                    <xdr:row>13</xdr:row>
                    <xdr:rowOff>0</xdr:rowOff>
                  </from>
                  <to>
                    <xdr:col>12</xdr:col>
                    <xdr:colOff>0</xdr:colOff>
                    <xdr:row>13</xdr:row>
                    <xdr:rowOff>171450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12</xdr:col>
                    <xdr:colOff>0</xdr:colOff>
                    <xdr:row>13</xdr:row>
                    <xdr:rowOff>0</xdr:rowOff>
                  </from>
                  <to>
                    <xdr:col>12</xdr:col>
                    <xdr:colOff>276225</xdr:colOff>
                    <xdr:row>13</xdr:row>
                    <xdr:rowOff>171450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13</xdr:col>
                    <xdr:colOff>0</xdr:colOff>
                    <xdr:row>12</xdr:row>
                    <xdr:rowOff>152400</xdr:rowOff>
                  </from>
                  <to>
                    <xdr:col>14</xdr:col>
                    <xdr:colOff>0</xdr:colOff>
                    <xdr:row>13</xdr:row>
                    <xdr:rowOff>171450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8</xdr:col>
                    <xdr:colOff>0</xdr:colOff>
                    <xdr:row>13</xdr:row>
                    <xdr:rowOff>171450</xdr:rowOff>
                  </from>
                  <to>
                    <xdr:col>8</xdr:col>
                    <xdr:colOff>276225</xdr:colOff>
                    <xdr:row>15</xdr:row>
                    <xdr:rowOff>171450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9</xdr:col>
                    <xdr:colOff>0</xdr:colOff>
                    <xdr:row>13</xdr:row>
                    <xdr:rowOff>171450</xdr:rowOff>
                  </from>
                  <to>
                    <xdr:col>9</xdr:col>
                    <xdr:colOff>276225</xdr:colOff>
                    <xdr:row>15</xdr:row>
                    <xdr:rowOff>171450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10</xdr:col>
                    <xdr:colOff>0</xdr:colOff>
                    <xdr:row>13</xdr:row>
                    <xdr:rowOff>171450</xdr:rowOff>
                  </from>
                  <to>
                    <xdr:col>10</xdr:col>
                    <xdr:colOff>276225</xdr:colOff>
                    <xdr:row>15</xdr:row>
                    <xdr:rowOff>171450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11</xdr:col>
                    <xdr:colOff>0</xdr:colOff>
                    <xdr:row>13</xdr:row>
                    <xdr:rowOff>171450</xdr:rowOff>
                  </from>
                  <to>
                    <xdr:col>11</xdr:col>
                    <xdr:colOff>276225</xdr:colOff>
                    <xdr:row>15</xdr:row>
                    <xdr:rowOff>171450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12</xdr:col>
                    <xdr:colOff>0</xdr:colOff>
                    <xdr:row>13</xdr:row>
                    <xdr:rowOff>171450</xdr:rowOff>
                  </from>
                  <to>
                    <xdr:col>12</xdr:col>
                    <xdr:colOff>276225</xdr:colOff>
                    <xdr:row>15</xdr:row>
                    <xdr:rowOff>171450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13</xdr:col>
                    <xdr:colOff>0</xdr:colOff>
                    <xdr:row>13</xdr:row>
                    <xdr:rowOff>171450</xdr:rowOff>
                  </from>
                  <to>
                    <xdr:col>13</xdr:col>
                    <xdr:colOff>276225</xdr:colOff>
                    <xdr:row>15</xdr:row>
                    <xdr:rowOff>171450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8</xdr:col>
                    <xdr:colOff>0</xdr:colOff>
                    <xdr:row>15</xdr:row>
                    <xdr:rowOff>171450</xdr:rowOff>
                  </from>
                  <to>
                    <xdr:col>8</xdr:col>
                    <xdr:colOff>276225</xdr:colOff>
                    <xdr:row>17</xdr:row>
                    <xdr:rowOff>171450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9</xdr:col>
                    <xdr:colOff>0</xdr:colOff>
                    <xdr:row>15</xdr:row>
                    <xdr:rowOff>171450</xdr:rowOff>
                  </from>
                  <to>
                    <xdr:col>9</xdr:col>
                    <xdr:colOff>276225</xdr:colOff>
                    <xdr:row>17</xdr:row>
                    <xdr:rowOff>171450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10</xdr:col>
                    <xdr:colOff>0</xdr:colOff>
                    <xdr:row>15</xdr:row>
                    <xdr:rowOff>171450</xdr:rowOff>
                  </from>
                  <to>
                    <xdr:col>10</xdr:col>
                    <xdr:colOff>276225</xdr:colOff>
                    <xdr:row>17</xdr:row>
                    <xdr:rowOff>171450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11</xdr:col>
                    <xdr:colOff>0</xdr:colOff>
                    <xdr:row>15</xdr:row>
                    <xdr:rowOff>171450</xdr:rowOff>
                  </from>
                  <to>
                    <xdr:col>11</xdr:col>
                    <xdr:colOff>276225</xdr:colOff>
                    <xdr:row>17</xdr:row>
                    <xdr:rowOff>171450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12</xdr:col>
                    <xdr:colOff>0</xdr:colOff>
                    <xdr:row>15</xdr:row>
                    <xdr:rowOff>171450</xdr:rowOff>
                  </from>
                  <to>
                    <xdr:col>12</xdr:col>
                    <xdr:colOff>276225</xdr:colOff>
                    <xdr:row>17</xdr:row>
                    <xdr:rowOff>171450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13</xdr:col>
                    <xdr:colOff>0</xdr:colOff>
                    <xdr:row>15</xdr:row>
                    <xdr:rowOff>171450</xdr:rowOff>
                  </from>
                  <to>
                    <xdr:col>13</xdr:col>
                    <xdr:colOff>276225</xdr:colOff>
                    <xdr:row>17</xdr:row>
                    <xdr:rowOff>171450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8</xdr:col>
                    <xdr:colOff>0</xdr:colOff>
                    <xdr:row>17</xdr:row>
                    <xdr:rowOff>171450</xdr:rowOff>
                  </from>
                  <to>
                    <xdr:col>8</xdr:col>
                    <xdr:colOff>276225</xdr:colOff>
                    <xdr:row>19</xdr:row>
                    <xdr:rowOff>171450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9</xdr:col>
                    <xdr:colOff>0</xdr:colOff>
                    <xdr:row>17</xdr:row>
                    <xdr:rowOff>171450</xdr:rowOff>
                  </from>
                  <to>
                    <xdr:col>9</xdr:col>
                    <xdr:colOff>276225</xdr:colOff>
                    <xdr:row>19</xdr:row>
                    <xdr:rowOff>171450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10</xdr:col>
                    <xdr:colOff>0</xdr:colOff>
                    <xdr:row>17</xdr:row>
                    <xdr:rowOff>171450</xdr:rowOff>
                  </from>
                  <to>
                    <xdr:col>10</xdr:col>
                    <xdr:colOff>276225</xdr:colOff>
                    <xdr:row>19</xdr:row>
                    <xdr:rowOff>171450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11</xdr:col>
                    <xdr:colOff>0</xdr:colOff>
                    <xdr:row>17</xdr:row>
                    <xdr:rowOff>171450</xdr:rowOff>
                  </from>
                  <to>
                    <xdr:col>11</xdr:col>
                    <xdr:colOff>276225</xdr:colOff>
                    <xdr:row>19</xdr:row>
                    <xdr:rowOff>171450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12</xdr:col>
                    <xdr:colOff>0</xdr:colOff>
                    <xdr:row>17</xdr:row>
                    <xdr:rowOff>171450</xdr:rowOff>
                  </from>
                  <to>
                    <xdr:col>12</xdr:col>
                    <xdr:colOff>276225</xdr:colOff>
                    <xdr:row>19</xdr:row>
                    <xdr:rowOff>171450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13</xdr:col>
                    <xdr:colOff>0</xdr:colOff>
                    <xdr:row>17</xdr:row>
                    <xdr:rowOff>171450</xdr:rowOff>
                  </from>
                  <to>
                    <xdr:col>13</xdr:col>
                    <xdr:colOff>276225</xdr:colOff>
                    <xdr:row>19</xdr:row>
                    <xdr:rowOff>171450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8</xdr:col>
                    <xdr:colOff>0</xdr:colOff>
                    <xdr:row>19</xdr:row>
                    <xdr:rowOff>171450</xdr:rowOff>
                  </from>
                  <to>
                    <xdr:col>8</xdr:col>
                    <xdr:colOff>276225</xdr:colOff>
                    <xdr:row>21</xdr:row>
                    <xdr:rowOff>171450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9</xdr:col>
                    <xdr:colOff>0</xdr:colOff>
                    <xdr:row>19</xdr:row>
                    <xdr:rowOff>171450</xdr:rowOff>
                  </from>
                  <to>
                    <xdr:col>9</xdr:col>
                    <xdr:colOff>276225</xdr:colOff>
                    <xdr:row>21</xdr:row>
                    <xdr:rowOff>171450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10</xdr:col>
                    <xdr:colOff>0</xdr:colOff>
                    <xdr:row>19</xdr:row>
                    <xdr:rowOff>171450</xdr:rowOff>
                  </from>
                  <to>
                    <xdr:col>10</xdr:col>
                    <xdr:colOff>276225</xdr:colOff>
                    <xdr:row>21</xdr:row>
                    <xdr:rowOff>171450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11</xdr:col>
                    <xdr:colOff>0</xdr:colOff>
                    <xdr:row>19</xdr:row>
                    <xdr:rowOff>171450</xdr:rowOff>
                  </from>
                  <to>
                    <xdr:col>11</xdr:col>
                    <xdr:colOff>276225</xdr:colOff>
                    <xdr:row>21</xdr:row>
                    <xdr:rowOff>171450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12</xdr:col>
                    <xdr:colOff>0</xdr:colOff>
                    <xdr:row>19</xdr:row>
                    <xdr:rowOff>171450</xdr:rowOff>
                  </from>
                  <to>
                    <xdr:col>12</xdr:col>
                    <xdr:colOff>276225</xdr:colOff>
                    <xdr:row>21</xdr:row>
                    <xdr:rowOff>171450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13</xdr:col>
                    <xdr:colOff>0</xdr:colOff>
                    <xdr:row>19</xdr:row>
                    <xdr:rowOff>171450</xdr:rowOff>
                  </from>
                  <to>
                    <xdr:col>13</xdr:col>
                    <xdr:colOff>276225</xdr:colOff>
                    <xdr:row>21</xdr:row>
                    <xdr:rowOff>171450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8</xdr:col>
                    <xdr:colOff>0</xdr:colOff>
                    <xdr:row>21</xdr:row>
                    <xdr:rowOff>171450</xdr:rowOff>
                  </from>
                  <to>
                    <xdr:col>8</xdr:col>
                    <xdr:colOff>276225</xdr:colOff>
                    <xdr:row>23</xdr:row>
                    <xdr:rowOff>171450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9</xdr:col>
                    <xdr:colOff>0</xdr:colOff>
                    <xdr:row>21</xdr:row>
                    <xdr:rowOff>171450</xdr:rowOff>
                  </from>
                  <to>
                    <xdr:col>9</xdr:col>
                    <xdr:colOff>276225</xdr:colOff>
                    <xdr:row>23</xdr:row>
                    <xdr:rowOff>171450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10</xdr:col>
                    <xdr:colOff>0</xdr:colOff>
                    <xdr:row>21</xdr:row>
                    <xdr:rowOff>171450</xdr:rowOff>
                  </from>
                  <to>
                    <xdr:col>10</xdr:col>
                    <xdr:colOff>276225</xdr:colOff>
                    <xdr:row>23</xdr:row>
                    <xdr:rowOff>171450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11</xdr:col>
                    <xdr:colOff>0</xdr:colOff>
                    <xdr:row>21</xdr:row>
                    <xdr:rowOff>171450</xdr:rowOff>
                  </from>
                  <to>
                    <xdr:col>11</xdr:col>
                    <xdr:colOff>276225</xdr:colOff>
                    <xdr:row>23</xdr:row>
                    <xdr:rowOff>171450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12</xdr:col>
                    <xdr:colOff>0</xdr:colOff>
                    <xdr:row>21</xdr:row>
                    <xdr:rowOff>171450</xdr:rowOff>
                  </from>
                  <to>
                    <xdr:col>12</xdr:col>
                    <xdr:colOff>276225</xdr:colOff>
                    <xdr:row>23</xdr:row>
                    <xdr:rowOff>171450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13</xdr:col>
                    <xdr:colOff>0</xdr:colOff>
                    <xdr:row>21</xdr:row>
                    <xdr:rowOff>171450</xdr:rowOff>
                  </from>
                  <to>
                    <xdr:col>13</xdr:col>
                    <xdr:colOff>276225</xdr:colOff>
                    <xdr:row>23</xdr:row>
                    <xdr:rowOff>171450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8</xdr:col>
                    <xdr:colOff>0</xdr:colOff>
                    <xdr:row>23</xdr:row>
                    <xdr:rowOff>171450</xdr:rowOff>
                  </from>
                  <to>
                    <xdr:col>8</xdr:col>
                    <xdr:colOff>276225</xdr:colOff>
                    <xdr:row>25</xdr:row>
                    <xdr:rowOff>171450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9</xdr:col>
                    <xdr:colOff>0</xdr:colOff>
                    <xdr:row>23</xdr:row>
                    <xdr:rowOff>171450</xdr:rowOff>
                  </from>
                  <to>
                    <xdr:col>9</xdr:col>
                    <xdr:colOff>276225</xdr:colOff>
                    <xdr:row>25</xdr:row>
                    <xdr:rowOff>171450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10</xdr:col>
                    <xdr:colOff>0</xdr:colOff>
                    <xdr:row>23</xdr:row>
                    <xdr:rowOff>171450</xdr:rowOff>
                  </from>
                  <to>
                    <xdr:col>10</xdr:col>
                    <xdr:colOff>276225</xdr:colOff>
                    <xdr:row>25</xdr:row>
                    <xdr:rowOff>171450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11</xdr:col>
                    <xdr:colOff>0</xdr:colOff>
                    <xdr:row>23</xdr:row>
                    <xdr:rowOff>171450</xdr:rowOff>
                  </from>
                  <to>
                    <xdr:col>11</xdr:col>
                    <xdr:colOff>276225</xdr:colOff>
                    <xdr:row>25</xdr:row>
                    <xdr:rowOff>171450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12</xdr:col>
                    <xdr:colOff>0</xdr:colOff>
                    <xdr:row>23</xdr:row>
                    <xdr:rowOff>171450</xdr:rowOff>
                  </from>
                  <to>
                    <xdr:col>12</xdr:col>
                    <xdr:colOff>276225</xdr:colOff>
                    <xdr:row>25</xdr:row>
                    <xdr:rowOff>171450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13</xdr:col>
                    <xdr:colOff>0</xdr:colOff>
                    <xdr:row>23</xdr:row>
                    <xdr:rowOff>171450</xdr:rowOff>
                  </from>
                  <to>
                    <xdr:col>13</xdr:col>
                    <xdr:colOff>276225</xdr:colOff>
                    <xdr:row>25</xdr:row>
                    <xdr:rowOff>171450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8</xdr:col>
                    <xdr:colOff>0</xdr:colOff>
                    <xdr:row>25</xdr:row>
                    <xdr:rowOff>171450</xdr:rowOff>
                  </from>
                  <to>
                    <xdr:col>8</xdr:col>
                    <xdr:colOff>276225</xdr:colOff>
                    <xdr:row>27</xdr:row>
                    <xdr:rowOff>171450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9</xdr:col>
                    <xdr:colOff>0</xdr:colOff>
                    <xdr:row>25</xdr:row>
                    <xdr:rowOff>171450</xdr:rowOff>
                  </from>
                  <to>
                    <xdr:col>9</xdr:col>
                    <xdr:colOff>276225</xdr:colOff>
                    <xdr:row>27</xdr:row>
                    <xdr:rowOff>171450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10</xdr:col>
                    <xdr:colOff>0</xdr:colOff>
                    <xdr:row>25</xdr:row>
                    <xdr:rowOff>171450</xdr:rowOff>
                  </from>
                  <to>
                    <xdr:col>10</xdr:col>
                    <xdr:colOff>276225</xdr:colOff>
                    <xdr:row>27</xdr:row>
                    <xdr:rowOff>171450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11</xdr:col>
                    <xdr:colOff>0</xdr:colOff>
                    <xdr:row>25</xdr:row>
                    <xdr:rowOff>171450</xdr:rowOff>
                  </from>
                  <to>
                    <xdr:col>11</xdr:col>
                    <xdr:colOff>276225</xdr:colOff>
                    <xdr:row>27</xdr:row>
                    <xdr:rowOff>171450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12</xdr:col>
                    <xdr:colOff>0</xdr:colOff>
                    <xdr:row>25</xdr:row>
                    <xdr:rowOff>171450</xdr:rowOff>
                  </from>
                  <to>
                    <xdr:col>12</xdr:col>
                    <xdr:colOff>276225</xdr:colOff>
                    <xdr:row>27</xdr:row>
                    <xdr:rowOff>171450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13</xdr:col>
                    <xdr:colOff>0</xdr:colOff>
                    <xdr:row>25</xdr:row>
                    <xdr:rowOff>171450</xdr:rowOff>
                  </from>
                  <to>
                    <xdr:col>13</xdr:col>
                    <xdr:colOff>276225</xdr:colOff>
                    <xdr:row>27</xdr:row>
                    <xdr:rowOff>171450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8</xdr:col>
                    <xdr:colOff>0</xdr:colOff>
                    <xdr:row>27</xdr:row>
                    <xdr:rowOff>171450</xdr:rowOff>
                  </from>
                  <to>
                    <xdr:col>8</xdr:col>
                    <xdr:colOff>276225</xdr:colOff>
                    <xdr:row>29</xdr:row>
                    <xdr:rowOff>171450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9</xdr:col>
                    <xdr:colOff>0</xdr:colOff>
                    <xdr:row>27</xdr:row>
                    <xdr:rowOff>171450</xdr:rowOff>
                  </from>
                  <to>
                    <xdr:col>9</xdr:col>
                    <xdr:colOff>276225</xdr:colOff>
                    <xdr:row>29</xdr:row>
                    <xdr:rowOff>171450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10</xdr:col>
                    <xdr:colOff>0</xdr:colOff>
                    <xdr:row>27</xdr:row>
                    <xdr:rowOff>171450</xdr:rowOff>
                  </from>
                  <to>
                    <xdr:col>10</xdr:col>
                    <xdr:colOff>276225</xdr:colOff>
                    <xdr:row>29</xdr:row>
                    <xdr:rowOff>171450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11</xdr:col>
                    <xdr:colOff>0</xdr:colOff>
                    <xdr:row>27</xdr:row>
                    <xdr:rowOff>171450</xdr:rowOff>
                  </from>
                  <to>
                    <xdr:col>11</xdr:col>
                    <xdr:colOff>276225</xdr:colOff>
                    <xdr:row>29</xdr:row>
                    <xdr:rowOff>171450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12</xdr:col>
                    <xdr:colOff>0</xdr:colOff>
                    <xdr:row>27</xdr:row>
                    <xdr:rowOff>171450</xdr:rowOff>
                  </from>
                  <to>
                    <xdr:col>12</xdr:col>
                    <xdr:colOff>276225</xdr:colOff>
                    <xdr:row>29</xdr:row>
                    <xdr:rowOff>171450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13</xdr:col>
                    <xdr:colOff>0</xdr:colOff>
                    <xdr:row>27</xdr:row>
                    <xdr:rowOff>171450</xdr:rowOff>
                  </from>
                  <to>
                    <xdr:col>13</xdr:col>
                    <xdr:colOff>276225</xdr:colOff>
                    <xdr:row>29</xdr:row>
                    <xdr:rowOff>171450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8</xdr:col>
                    <xdr:colOff>0</xdr:colOff>
                    <xdr:row>29</xdr:row>
                    <xdr:rowOff>171450</xdr:rowOff>
                  </from>
                  <to>
                    <xdr:col>8</xdr:col>
                    <xdr:colOff>276225</xdr:colOff>
                    <xdr:row>31</xdr:row>
                    <xdr:rowOff>171450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9</xdr:col>
                    <xdr:colOff>0</xdr:colOff>
                    <xdr:row>29</xdr:row>
                    <xdr:rowOff>171450</xdr:rowOff>
                  </from>
                  <to>
                    <xdr:col>9</xdr:col>
                    <xdr:colOff>276225</xdr:colOff>
                    <xdr:row>31</xdr:row>
                    <xdr:rowOff>171450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10</xdr:col>
                    <xdr:colOff>0</xdr:colOff>
                    <xdr:row>29</xdr:row>
                    <xdr:rowOff>171450</xdr:rowOff>
                  </from>
                  <to>
                    <xdr:col>10</xdr:col>
                    <xdr:colOff>276225</xdr:colOff>
                    <xdr:row>31</xdr:row>
                    <xdr:rowOff>171450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11</xdr:col>
                    <xdr:colOff>0</xdr:colOff>
                    <xdr:row>29</xdr:row>
                    <xdr:rowOff>171450</xdr:rowOff>
                  </from>
                  <to>
                    <xdr:col>11</xdr:col>
                    <xdr:colOff>276225</xdr:colOff>
                    <xdr:row>31</xdr:row>
                    <xdr:rowOff>171450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12</xdr:col>
                    <xdr:colOff>0</xdr:colOff>
                    <xdr:row>29</xdr:row>
                    <xdr:rowOff>171450</xdr:rowOff>
                  </from>
                  <to>
                    <xdr:col>12</xdr:col>
                    <xdr:colOff>276225</xdr:colOff>
                    <xdr:row>31</xdr:row>
                    <xdr:rowOff>171450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13</xdr:col>
                    <xdr:colOff>0</xdr:colOff>
                    <xdr:row>29</xdr:row>
                    <xdr:rowOff>171450</xdr:rowOff>
                  </from>
                  <to>
                    <xdr:col>13</xdr:col>
                    <xdr:colOff>276225</xdr:colOff>
                    <xdr:row>31</xdr:row>
                    <xdr:rowOff>171450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8</xdr:col>
                    <xdr:colOff>0</xdr:colOff>
                    <xdr:row>31</xdr:row>
                    <xdr:rowOff>171450</xdr:rowOff>
                  </from>
                  <to>
                    <xdr:col>8</xdr:col>
                    <xdr:colOff>276225</xdr:colOff>
                    <xdr:row>33</xdr:row>
                    <xdr:rowOff>171450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9</xdr:col>
                    <xdr:colOff>0</xdr:colOff>
                    <xdr:row>31</xdr:row>
                    <xdr:rowOff>171450</xdr:rowOff>
                  </from>
                  <to>
                    <xdr:col>9</xdr:col>
                    <xdr:colOff>276225</xdr:colOff>
                    <xdr:row>33</xdr:row>
                    <xdr:rowOff>171450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10</xdr:col>
                    <xdr:colOff>0</xdr:colOff>
                    <xdr:row>31</xdr:row>
                    <xdr:rowOff>171450</xdr:rowOff>
                  </from>
                  <to>
                    <xdr:col>10</xdr:col>
                    <xdr:colOff>276225</xdr:colOff>
                    <xdr:row>33</xdr:row>
                    <xdr:rowOff>171450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11</xdr:col>
                    <xdr:colOff>0</xdr:colOff>
                    <xdr:row>31</xdr:row>
                    <xdr:rowOff>171450</xdr:rowOff>
                  </from>
                  <to>
                    <xdr:col>11</xdr:col>
                    <xdr:colOff>276225</xdr:colOff>
                    <xdr:row>33</xdr:row>
                    <xdr:rowOff>171450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12</xdr:col>
                    <xdr:colOff>0</xdr:colOff>
                    <xdr:row>31</xdr:row>
                    <xdr:rowOff>171450</xdr:rowOff>
                  </from>
                  <to>
                    <xdr:col>12</xdr:col>
                    <xdr:colOff>276225</xdr:colOff>
                    <xdr:row>33</xdr:row>
                    <xdr:rowOff>171450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13</xdr:col>
                    <xdr:colOff>0</xdr:colOff>
                    <xdr:row>31</xdr:row>
                    <xdr:rowOff>171450</xdr:rowOff>
                  </from>
                  <to>
                    <xdr:col>13</xdr:col>
                    <xdr:colOff>276225</xdr:colOff>
                    <xdr:row>33</xdr:row>
                    <xdr:rowOff>171450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8</xdr:col>
                    <xdr:colOff>0</xdr:colOff>
                    <xdr:row>33</xdr:row>
                    <xdr:rowOff>171450</xdr:rowOff>
                  </from>
                  <to>
                    <xdr:col>8</xdr:col>
                    <xdr:colOff>276225</xdr:colOff>
                    <xdr:row>35</xdr:row>
                    <xdr:rowOff>171450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9</xdr:col>
                    <xdr:colOff>0</xdr:colOff>
                    <xdr:row>33</xdr:row>
                    <xdr:rowOff>171450</xdr:rowOff>
                  </from>
                  <to>
                    <xdr:col>9</xdr:col>
                    <xdr:colOff>276225</xdr:colOff>
                    <xdr:row>35</xdr:row>
                    <xdr:rowOff>171450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10</xdr:col>
                    <xdr:colOff>0</xdr:colOff>
                    <xdr:row>33</xdr:row>
                    <xdr:rowOff>171450</xdr:rowOff>
                  </from>
                  <to>
                    <xdr:col>10</xdr:col>
                    <xdr:colOff>276225</xdr:colOff>
                    <xdr:row>35</xdr:row>
                    <xdr:rowOff>171450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11</xdr:col>
                    <xdr:colOff>0</xdr:colOff>
                    <xdr:row>33</xdr:row>
                    <xdr:rowOff>171450</xdr:rowOff>
                  </from>
                  <to>
                    <xdr:col>11</xdr:col>
                    <xdr:colOff>276225</xdr:colOff>
                    <xdr:row>35</xdr:row>
                    <xdr:rowOff>171450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12</xdr:col>
                    <xdr:colOff>0</xdr:colOff>
                    <xdr:row>33</xdr:row>
                    <xdr:rowOff>171450</xdr:rowOff>
                  </from>
                  <to>
                    <xdr:col>12</xdr:col>
                    <xdr:colOff>276225</xdr:colOff>
                    <xdr:row>35</xdr:row>
                    <xdr:rowOff>171450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13</xdr:col>
                    <xdr:colOff>0</xdr:colOff>
                    <xdr:row>33</xdr:row>
                    <xdr:rowOff>171450</xdr:rowOff>
                  </from>
                  <to>
                    <xdr:col>13</xdr:col>
                    <xdr:colOff>276225</xdr:colOff>
                    <xdr:row>35</xdr:row>
                    <xdr:rowOff>171450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14</xdr:col>
                    <xdr:colOff>0</xdr:colOff>
                    <xdr:row>12</xdr:row>
                    <xdr:rowOff>152400</xdr:rowOff>
                  </from>
                  <to>
                    <xdr:col>15</xdr:col>
                    <xdr:colOff>0</xdr:colOff>
                    <xdr:row>13</xdr:row>
                    <xdr:rowOff>171450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15</xdr:col>
                    <xdr:colOff>0</xdr:colOff>
                    <xdr:row>12</xdr:row>
                    <xdr:rowOff>152400</xdr:rowOff>
                  </from>
                  <to>
                    <xdr:col>15</xdr:col>
                    <xdr:colOff>276225</xdr:colOff>
                    <xdr:row>13</xdr:row>
                    <xdr:rowOff>171450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16</xdr:col>
                    <xdr:colOff>0</xdr:colOff>
                    <xdr:row>12</xdr:row>
                    <xdr:rowOff>152400</xdr:rowOff>
                  </from>
                  <to>
                    <xdr:col>17</xdr:col>
                    <xdr:colOff>0</xdr:colOff>
                    <xdr:row>13</xdr:row>
                    <xdr:rowOff>171450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14</xdr:col>
                    <xdr:colOff>0</xdr:colOff>
                    <xdr:row>13</xdr:row>
                    <xdr:rowOff>171450</xdr:rowOff>
                  </from>
                  <to>
                    <xdr:col>14</xdr:col>
                    <xdr:colOff>276225</xdr:colOff>
                    <xdr:row>15</xdr:row>
                    <xdr:rowOff>171450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15</xdr:col>
                    <xdr:colOff>0</xdr:colOff>
                    <xdr:row>13</xdr:row>
                    <xdr:rowOff>171450</xdr:rowOff>
                  </from>
                  <to>
                    <xdr:col>15</xdr:col>
                    <xdr:colOff>276225</xdr:colOff>
                    <xdr:row>15</xdr:row>
                    <xdr:rowOff>171450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14</xdr:col>
                    <xdr:colOff>0</xdr:colOff>
                    <xdr:row>15</xdr:row>
                    <xdr:rowOff>171450</xdr:rowOff>
                  </from>
                  <to>
                    <xdr:col>14</xdr:col>
                    <xdr:colOff>276225</xdr:colOff>
                    <xdr:row>17</xdr:row>
                    <xdr:rowOff>171450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15</xdr:col>
                    <xdr:colOff>0</xdr:colOff>
                    <xdr:row>15</xdr:row>
                    <xdr:rowOff>171450</xdr:rowOff>
                  </from>
                  <to>
                    <xdr:col>15</xdr:col>
                    <xdr:colOff>276225</xdr:colOff>
                    <xdr:row>17</xdr:row>
                    <xdr:rowOff>171450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16</xdr:col>
                    <xdr:colOff>0</xdr:colOff>
                    <xdr:row>15</xdr:row>
                    <xdr:rowOff>171450</xdr:rowOff>
                  </from>
                  <to>
                    <xdr:col>16</xdr:col>
                    <xdr:colOff>276225</xdr:colOff>
                    <xdr:row>17</xdr:row>
                    <xdr:rowOff>171450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14</xdr:col>
                    <xdr:colOff>0</xdr:colOff>
                    <xdr:row>17</xdr:row>
                    <xdr:rowOff>171450</xdr:rowOff>
                  </from>
                  <to>
                    <xdr:col>14</xdr:col>
                    <xdr:colOff>276225</xdr:colOff>
                    <xdr:row>19</xdr:row>
                    <xdr:rowOff>171450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15</xdr:col>
                    <xdr:colOff>0</xdr:colOff>
                    <xdr:row>17</xdr:row>
                    <xdr:rowOff>171450</xdr:rowOff>
                  </from>
                  <to>
                    <xdr:col>15</xdr:col>
                    <xdr:colOff>276225</xdr:colOff>
                    <xdr:row>19</xdr:row>
                    <xdr:rowOff>171450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14</xdr:col>
                    <xdr:colOff>0</xdr:colOff>
                    <xdr:row>19</xdr:row>
                    <xdr:rowOff>171450</xdr:rowOff>
                  </from>
                  <to>
                    <xdr:col>14</xdr:col>
                    <xdr:colOff>276225</xdr:colOff>
                    <xdr:row>21</xdr:row>
                    <xdr:rowOff>171450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15</xdr:col>
                    <xdr:colOff>0</xdr:colOff>
                    <xdr:row>19</xdr:row>
                    <xdr:rowOff>171450</xdr:rowOff>
                  </from>
                  <to>
                    <xdr:col>15</xdr:col>
                    <xdr:colOff>276225</xdr:colOff>
                    <xdr:row>21</xdr:row>
                    <xdr:rowOff>171450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16</xdr:col>
                    <xdr:colOff>0</xdr:colOff>
                    <xdr:row>19</xdr:row>
                    <xdr:rowOff>171450</xdr:rowOff>
                  </from>
                  <to>
                    <xdr:col>16</xdr:col>
                    <xdr:colOff>276225</xdr:colOff>
                    <xdr:row>21</xdr:row>
                    <xdr:rowOff>171450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14</xdr:col>
                    <xdr:colOff>0</xdr:colOff>
                    <xdr:row>21</xdr:row>
                    <xdr:rowOff>171450</xdr:rowOff>
                  </from>
                  <to>
                    <xdr:col>14</xdr:col>
                    <xdr:colOff>276225</xdr:colOff>
                    <xdr:row>23</xdr:row>
                    <xdr:rowOff>171450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15</xdr:col>
                    <xdr:colOff>0</xdr:colOff>
                    <xdr:row>21</xdr:row>
                    <xdr:rowOff>171450</xdr:rowOff>
                  </from>
                  <to>
                    <xdr:col>15</xdr:col>
                    <xdr:colOff>276225</xdr:colOff>
                    <xdr:row>23</xdr:row>
                    <xdr:rowOff>171450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14</xdr:col>
                    <xdr:colOff>0</xdr:colOff>
                    <xdr:row>23</xdr:row>
                    <xdr:rowOff>171450</xdr:rowOff>
                  </from>
                  <to>
                    <xdr:col>14</xdr:col>
                    <xdr:colOff>276225</xdr:colOff>
                    <xdr:row>25</xdr:row>
                    <xdr:rowOff>171450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15</xdr:col>
                    <xdr:colOff>0</xdr:colOff>
                    <xdr:row>23</xdr:row>
                    <xdr:rowOff>171450</xdr:rowOff>
                  </from>
                  <to>
                    <xdr:col>15</xdr:col>
                    <xdr:colOff>276225</xdr:colOff>
                    <xdr:row>25</xdr:row>
                    <xdr:rowOff>171450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16</xdr:col>
                    <xdr:colOff>0</xdr:colOff>
                    <xdr:row>23</xdr:row>
                    <xdr:rowOff>171450</xdr:rowOff>
                  </from>
                  <to>
                    <xdr:col>16</xdr:col>
                    <xdr:colOff>276225</xdr:colOff>
                    <xdr:row>25</xdr:row>
                    <xdr:rowOff>171450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14</xdr:col>
                    <xdr:colOff>0</xdr:colOff>
                    <xdr:row>25</xdr:row>
                    <xdr:rowOff>171450</xdr:rowOff>
                  </from>
                  <to>
                    <xdr:col>14</xdr:col>
                    <xdr:colOff>276225</xdr:colOff>
                    <xdr:row>27</xdr:row>
                    <xdr:rowOff>171450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15</xdr:col>
                    <xdr:colOff>0</xdr:colOff>
                    <xdr:row>25</xdr:row>
                    <xdr:rowOff>171450</xdr:rowOff>
                  </from>
                  <to>
                    <xdr:col>15</xdr:col>
                    <xdr:colOff>276225</xdr:colOff>
                    <xdr:row>27</xdr:row>
                    <xdr:rowOff>171450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14</xdr:col>
                    <xdr:colOff>0</xdr:colOff>
                    <xdr:row>27</xdr:row>
                    <xdr:rowOff>171450</xdr:rowOff>
                  </from>
                  <to>
                    <xdr:col>14</xdr:col>
                    <xdr:colOff>276225</xdr:colOff>
                    <xdr:row>29</xdr:row>
                    <xdr:rowOff>171450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15</xdr:col>
                    <xdr:colOff>0</xdr:colOff>
                    <xdr:row>27</xdr:row>
                    <xdr:rowOff>171450</xdr:rowOff>
                  </from>
                  <to>
                    <xdr:col>15</xdr:col>
                    <xdr:colOff>276225</xdr:colOff>
                    <xdr:row>29</xdr:row>
                    <xdr:rowOff>171450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16</xdr:col>
                    <xdr:colOff>0</xdr:colOff>
                    <xdr:row>27</xdr:row>
                    <xdr:rowOff>171450</xdr:rowOff>
                  </from>
                  <to>
                    <xdr:col>16</xdr:col>
                    <xdr:colOff>276225</xdr:colOff>
                    <xdr:row>29</xdr:row>
                    <xdr:rowOff>171450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14</xdr:col>
                    <xdr:colOff>0</xdr:colOff>
                    <xdr:row>29</xdr:row>
                    <xdr:rowOff>171450</xdr:rowOff>
                  </from>
                  <to>
                    <xdr:col>14</xdr:col>
                    <xdr:colOff>276225</xdr:colOff>
                    <xdr:row>31</xdr:row>
                    <xdr:rowOff>171450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15</xdr:col>
                    <xdr:colOff>0</xdr:colOff>
                    <xdr:row>29</xdr:row>
                    <xdr:rowOff>171450</xdr:rowOff>
                  </from>
                  <to>
                    <xdr:col>15</xdr:col>
                    <xdr:colOff>276225</xdr:colOff>
                    <xdr:row>31</xdr:row>
                    <xdr:rowOff>171450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14</xdr:col>
                    <xdr:colOff>0</xdr:colOff>
                    <xdr:row>31</xdr:row>
                    <xdr:rowOff>171450</xdr:rowOff>
                  </from>
                  <to>
                    <xdr:col>14</xdr:col>
                    <xdr:colOff>276225</xdr:colOff>
                    <xdr:row>33</xdr:row>
                    <xdr:rowOff>171450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15</xdr:col>
                    <xdr:colOff>0</xdr:colOff>
                    <xdr:row>31</xdr:row>
                    <xdr:rowOff>171450</xdr:rowOff>
                  </from>
                  <to>
                    <xdr:col>15</xdr:col>
                    <xdr:colOff>276225</xdr:colOff>
                    <xdr:row>33</xdr:row>
                    <xdr:rowOff>171450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16</xdr:col>
                    <xdr:colOff>0</xdr:colOff>
                    <xdr:row>31</xdr:row>
                    <xdr:rowOff>171450</xdr:rowOff>
                  </from>
                  <to>
                    <xdr:col>16</xdr:col>
                    <xdr:colOff>276225</xdr:colOff>
                    <xdr:row>33</xdr:row>
                    <xdr:rowOff>171450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14</xdr:col>
                    <xdr:colOff>0</xdr:colOff>
                    <xdr:row>33</xdr:row>
                    <xdr:rowOff>171450</xdr:rowOff>
                  </from>
                  <to>
                    <xdr:col>14</xdr:col>
                    <xdr:colOff>276225</xdr:colOff>
                    <xdr:row>35</xdr:row>
                    <xdr:rowOff>171450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15</xdr:col>
                    <xdr:colOff>0</xdr:colOff>
                    <xdr:row>33</xdr:row>
                    <xdr:rowOff>171450</xdr:rowOff>
                  </from>
                  <to>
                    <xdr:col>15</xdr:col>
                    <xdr:colOff>276225</xdr:colOff>
                    <xdr:row>35</xdr:row>
                    <xdr:rowOff>171450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1</xdr:col>
                    <xdr:colOff>0</xdr:colOff>
                    <xdr:row>12</xdr:row>
                    <xdr:rowOff>152400</xdr:rowOff>
                  </from>
                  <to>
                    <xdr:col>2</xdr:col>
                    <xdr:colOff>0</xdr:colOff>
                    <xdr:row>13</xdr:row>
                    <xdr:rowOff>171450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1</xdr:col>
                    <xdr:colOff>0</xdr:colOff>
                    <xdr:row>13</xdr:row>
                    <xdr:rowOff>171450</xdr:rowOff>
                  </from>
                  <to>
                    <xdr:col>2</xdr:col>
                    <xdr:colOff>0</xdr:colOff>
                    <xdr:row>15</xdr:row>
                    <xdr:rowOff>171450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1</xdr:col>
                    <xdr:colOff>0</xdr:colOff>
                    <xdr:row>15</xdr:row>
                    <xdr:rowOff>171450</xdr:rowOff>
                  </from>
                  <to>
                    <xdr:col>2</xdr:col>
                    <xdr:colOff>0</xdr:colOff>
                    <xdr:row>17</xdr:row>
                    <xdr:rowOff>171450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1</xdr:col>
                    <xdr:colOff>0</xdr:colOff>
                    <xdr:row>17</xdr:row>
                    <xdr:rowOff>171450</xdr:rowOff>
                  </from>
                  <to>
                    <xdr:col>2</xdr:col>
                    <xdr:colOff>0</xdr:colOff>
                    <xdr:row>19</xdr:row>
                    <xdr:rowOff>171450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1</xdr:col>
                    <xdr:colOff>0</xdr:colOff>
                    <xdr:row>19</xdr:row>
                    <xdr:rowOff>171450</xdr:rowOff>
                  </from>
                  <to>
                    <xdr:col>2</xdr:col>
                    <xdr:colOff>0</xdr:colOff>
                    <xdr:row>21</xdr:row>
                    <xdr:rowOff>171450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1</xdr:col>
                    <xdr:colOff>0</xdr:colOff>
                    <xdr:row>21</xdr:row>
                    <xdr:rowOff>171450</xdr:rowOff>
                  </from>
                  <to>
                    <xdr:col>2</xdr:col>
                    <xdr:colOff>0</xdr:colOff>
                    <xdr:row>23</xdr:row>
                    <xdr:rowOff>171450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1</xdr:col>
                    <xdr:colOff>0</xdr:colOff>
                    <xdr:row>23</xdr:row>
                    <xdr:rowOff>171450</xdr:rowOff>
                  </from>
                  <to>
                    <xdr:col>2</xdr:col>
                    <xdr:colOff>0</xdr:colOff>
                    <xdr:row>25</xdr:row>
                    <xdr:rowOff>171450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1</xdr:col>
                    <xdr:colOff>0</xdr:colOff>
                    <xdr:row>25</xdr:row>
                    <xdr:rowOff>171450</xdr:rowOff>
                  </from>
                  <to>
                    <xdr:col>2</xdr:col>
                    <xdr:colOff>0</xdr:colOff>
                    <xdr:row>27</xdr:row>
                    <xdr:rowOff>171450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1</xdr:col>
                    <xdr:colOff>0</xdr:colOff>
                    <xdr:row>27</xdr:row>
                    <xdr:rowOff>171450</xdr:rowOff>
                  </from>
                  <to>
                    <xdr:col>2</xdr:col>
                    <xdr:colOff>0</xdr:colOff>
                    <xdr:row>29</xdr:row>
                    <xdr:rowOff>171450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1</xdr:col>
                    <xdr:colOff>0</xdr:colOff>
                    <xdr:row>29</xdr:row>
                    <xdr:rowOff>171450</xdr:rowOff>
                  </from>
                  <to>
                    <xdr:col>2</xdr:col>
                    <xdr:colOff>0</xdr:colOff>
                    <xdr:row>31</xdr:row>
                    <xdr:rowOff>171450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1</xdr:col>
                    <xdr:colOff>0</xdr:colOff>
                    <xdr:row>31</xdr:row>
                    <xdr:rowOff>171450</xdr:rowOff>
                  </from>
                  <to>
                    <xdr:col>2</xdr:col>
                    <xdr:colOff>0</xdr:colOff>
                    <xdr:row>33</xdr:row>
                    <xdr:rowOff>171450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1</xdr:col>
                    <xdr:colOff>0</xdr:colOff>
                    <xdr:row>33</xdr:row>
                    <xdr:rowOff>171450</xdr:rowOff>
                  </from>
                  <to>
                    <xdr:col>2</xdr:col>
                    <xdr:colOff>0</xdr:colOff>
                    <xdr:row>35</xdr:row>
                    <xdr:rowOff>171450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276225</xdr:colOff>
                    <xdr:row>12</xdr:row>
                    <xdr:rowOff>152400</xdr:rowOff>
                  </from>
                  <to>
                    <xdr:col>2</xdr:col>
                    <xdr:colOff>266700</xdr:colOff>
                    <xdr:row>13</xdr:row>
                    <xdr:rowOff>171450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zoomScalePageLayoutView="115" workbookViewId="0">
      <selection activeCell="B11" sqref="B11:C11"/>
    </sheetView>
  </sheetViews>
  <sheetFormatPr defaultColWidth="8.85546875" defaultRowHeight="12.75" x14ac:dyDescent="0.2"/>
  <cols>
    <col min="1" max="1" width="6.7109375" style="4" customWidth="1"/>
    <col min="2" max="2" width="21.5703125" style="4" customWidth="1"/>
    <col min="3" max="3" width="3" style="4" customWidth="1"/>
    <col min="4" max="4" width="29.7109375" style="4" customWidth="1"/>
    <col min="5" max="11" width="9.85546875" style="4" customWidth="1"/>
    <col min="12" max="16384" width="8.85546875" style="4"/>
  </cols>
  <sheetData>
    <row r="1" spans="1:13" ht="15.95" customHeight="1" thickBot="1" x14ac:dyDescent="0.25">
      <c r="A1" s="25"/>
      <c r="B1" s="25"/>
      <c r="C1" s="232" t="s">
        <v>55</v>
      </c>
      <c r="D1" s="232"/>
      <c r="E1" s="232"/>
      <c r="F1" s="232"/>
      <c r="G1" s="232"/>
      <c r="H1" s="232"/>
      <c r="I1" s="232"/>
      <c r="J1" s="232"/>
      <c r="K1" s="232"/>
    </row>
    <row r="2" spans="1:13" ht="11.1" customHeight="1" x14ac:dyDescent="0.2">
      <c r="A2" s="26"/>
      <c r="B2" s="26"/>
      <c r="C2" s="246" t="s">
        <v>56</v>
      </c>
      <c r="D2" s="246"/>
      <c r="E2" s="246"/>
      <c r="F2" s="246"/>
      <c r="G2" s="246"/>
      <c r="H2" s="246"/>
      <c r="I2" s="246"/>
      <c r="J2" s="246"/>
      <c r="K2" s="246"/>
      <c r="L2" s="21"/>
      <c r="M2" s="21"/>
    </row>
    <row r="3" spans="1:13" ht="15.75" customHeight="1" x14ac:dyDescent="0.2">
      <c r="A3" s="26"/>
      <c r="B3" s="26"/>
      <c r="C3" s="245" t="str">
        <f>IF('Požadavek na proplacení'!F4 &lt;&gt; "",'Požadavek na proplacení'!F4,"")</f>
        <v/>
      </c>
      <c r="D3" s="245"/>
      <c r="E3" s="245"/>
      <c r="F3" s="245"/>
      <c r="G3" s="245"/>
      <c r="H3" s="245"/>
      <c r="I3" s="245"/>
      <c r="J3" s="245"/>
      <c r="K3" s="245"/>
      <c r="L3" s="23"/>
      <c r="M3" s="23"/>
    </row>
    <row r="4" spans="1:13" ht="12.75" customHeight="1" x14ac:dyDescent="0.2">
      <c r="A4" s="26"/>
      <c r="B4" s="26"/>
      <c r="C4" s="236" t="s">
        <v>57</v>
      </c>
      <c r="D4" s="236"/>
      <c r="E4" s="236"/>
      <c r="F4" s="236"/>
      <c r="G4" s="236"/>
      <c r="H4" s="236"/>
      <c r="I4" s="236"/>
      <c r="J4" s="236"/>
      <c r="K4" s="236"/>
      <c r="L4" s="23"/>
      <c r="M4" s="23"/>
    </row>
    <row r="5" spans="1:13" ht="14.25" customHeight="1" x14ac:dyDescent="0.2">
      <c r="A5" s="26"/>
      <c r="B5" s="26"/>
      <c r="C5" s="41"/>
      <c r="D5" s="50"/>
      <c r="E5" s="50"/>
      <c r="F5" s="50"/>
      <c r="G5" s="50"/>
      <c r="H5" s="50"/>
      <c r="I5" s="50"/>
      <c r="J5" s="50"/>
      <c r="K5" s="50"/>
      <c r="L5" s="21"/>
      <c r="M5" s="21"/>
    </row>
    <row r="6" spans="1:13" ht="18.75" customHeight="1" x14ac:dyDescent="0.2">
      <c r="A6" s="26"/>
      <c r="B6" s="26"/>
      <c r="C6" s="41"/>
      <c r="D6" s="50"/>
      <c r="E6" s="50"/>
      <c r="F6" s="50"/>
      <c r="G6" s="50"/>
      <c r="H6" s="50"/>
      <c r="I6" s="50"/>
      <c r="J6" s="50"/>
      <c r="K6" s="50"/>
      <c r="L6" s="21"/>
      <c r="M6" s="21"/>
    </row>
    <row r="7" spans="1:13" ht="12.75" customHeight="1" thickBot="1" x14ac:dyDescent="0.25">
      <c r="A7" s="28"/>
      <c r="B7" s="28"/>
      <c r="C7" s="51"/>
      <c r="D7" s="29"/>
      <c r="E7" s="29"/>
      <c r="F7" s="29"/>
      <c r="G7" s="29"/>
      <c r="H7" s="29"/>
      <c r="I7" s="29"/>
      <c r="J7" s="29"/>
      <c r="K7" s="29"/>
      <c r="L7" s="21"/>
      <c r="M7" s="21"/>
    </row>
    <row r="8" spans="1:13" ht="11.1" customHeight="1" x14ac:dyDescent="0.2">
      <c r="A8" s="247" t="s">
        <v>58</v>
      </c>
      <c r="B8" s="247"/>
      <c r="C8" s="247"/>
      <c r="D8" s="247"/>
      <c r="E8" s="247"/>
      <c r="F8" s="247"/>
      <c r="G8" s="247"/>
      <c r="H8" s="247"/>
      <c r="I8" s="247"/>
      <c r="J8" s="247"/>
      <c r="K8" s="247"/>
    </row>
    <row r="9" spans="1:13" s="20" customFormat="1" ht="12" customHeight="1" x14ac:dyDescent="0.15">
      <c r="A9" s="239" t="s">
        <v>59</v>
      </c>
      <c r="B9" s="241" t="s">
        <v>60</v>
      </c>
      <c r="C9" s="242"/>
      <c r="D9" s="235" t="s">
        <v>61</v>
      </c>
      <c r="E9" s="248" t="s">
        <v>62</v>
      </c>
      <c r="F9" s="249"/>
      <c r="G9" s="249"/>
      <c r="H9" s="249"/>
      <c r="I9" s="249"/>
      <c r="J9" s="249"/>
      <c r="K9" s="249"/>
    </row>
    <row r="10" spans="1:13" s="20" customFormat="1" ht="15.75" customHeight="1" x14ac:dyDescent="0.2">
      <c r="A10" s="240"/>
      <c r="B10" s="243"/>
      <c r="C10" s="244"/>
      <c r="D10" s="235"/>
      <c r="E10" s="80"/>
      <c r="F10" s="81"/>
      <c r="G10" s="82"/>
      <c r="H10" s="83"/>
      <c r="I10" s="84"/>
      <c r="J10" s="86"/>
      <c r="K10" s="22" t="s">
        <v>63</v>
      </c>
    </row>
    <row r="11" spans="1:13" s="21" customFormat="1" ht="14.25" customHeight="1" x14ac:dyDescent="0.15">
      <c r="A11" s="27">
        <v>1</v>
      </c>
      <c r="B11" s="233"/>
      <c r="C11" s="234"/>
      <c r="D11" s="31"/>
      <c r="E11" s="32"/>
      <c r="F11" s="32"/>
      <c r="G11" s="32"/>
      <c r="H11" s="32"/>
      <c r="I11" s="32"/>
      <c r="J11" s="32"/>
      <c r="K11" s="33"/>
    </row>
    <row r="12" spans="1:13" s="21" customFormat="1" ht="14.25" customHeight="1" x14ac:dyDescent="0.15">
      <c r="A12" s="27">
        <v>2</v>
      </c>
      <c r="B12" s="233"/>
      <c r="C12" s="234"/>
      <c r="D12" s="31"/>
      <c r="E12" s="32"/>
      <c r="F12" s="32"/>
      <c r="G12" s="32"/>
      <c r="H12" s="32"/>
      <c r="I12" s="32"/>
      <c r="J12" s="32"/>
      <c r="K12" s="33">
        <f t="shared" ref="K12:K35" si="0">SUM(E12:J12)</f>
        <v>0</v>
      </c>
    </row>
    <row r="13" spans="1:13" s="21" customFormat="1" ht="14.25" customHeight="1" x14ac:dyDescent="0.15">
      <c r="A13" s="27">
        <v>3</v>
      </c>
      <c r="B13" s="233"/>
      <c r="C13" s="234"/>
      <c r="D13" s="31"/>
      <c r="E13" s="32"/>
      <c r="F13" s="32"/>
      <c r="G13" s="32"/>
      <c r="H13" s="32"/>
      <c r="I13" s="32"/>
      <c r="J13" s="32"/>
      <c r="K13" s="33">
        <f t="shared" si="0"/>
        <v>0</v>
      </c>
    </row>
    <row r="14" spans="1:13" s="21" customFormat="1" ht="14.25" customHeight="1" x14ac:dyDescent="0.15">
      <c r="A14" s="27">
        <v>4</v>
      </c>
      <c r="B14" s="233"/>
      <c r="C14" s="234"/>
      <c r="D14" s="31"/>
      <c r="E14" s="32"/>
      <c r="F14" s="32"/>
      <c r="G14" s="32"/>
      <c r="H14" s="32"/>
      <c r="I14" s="32"/>
      <c r="J14" s="32"/>
      <c r="K14" s="33">
        <f t="shared" si="0"/>
        <v>0</v>
      </c>
    </row>
    <row r="15" spans="1:13" s="21" customFormat="1" ht="14.25" customHeight="1" x14ac:dyDescent="0.15">
      <c r="A15" s="27">
        <v>5</v>
      </c>
      <c r="B15" s="233"/>
      <c r="C15" s="234"/>
      <c r="D15" s="31"/>
      <c r="E15" s="32"/>
      <c r="F15" s="32"/>
      <c r="G15" s="32"/>
      <c r="H15" s="32"/>
      <c r="I15" s="32"/>
      <c r="J15" s="32"/>
      <c r="K15" s="33">
        <f t="shared" si="0"/>
        <v>0</v>
      </c>
    </row>
    <row r="16" spans="1:13" s="21" customFormat="1" ht="14.25" customHeight="1" x14ac:dyDescent="0.15">
      <c r="A16" s="27">
        <v>6</v>
      </c>
      <c r="B16" s="233"/>
      <c r="C16" s="234"/>
      <c r="D16" s="31"/>
      <c r="E16" s="32"/>
      <c r="F16" s="32"/>
      <c r="G16" s="32"/>
      <c r="H16" s="32"/>
      <c r="I16" s="32"/>
      <c r="J16" s="32"/>
      <c r="K16" s="33">
        <f t="shared" si="0"/>
        <v>0</v>
      </c>
    </row>
    <row r="17" spans="1:11" s="21" customFormat="1" ht="14.25" customHeight="1" x14ac:dyDescent="0.15">
      <c r="A17" s="27">
        <v>7</v>
      </c>
      <c r="B17" s="233"/>
      <c r="C17" s="234"/>
      <c r="D17" s="31"/>
      <c r="E17" s="32"/>
      <c r="F17" s="32"/>
      <c r="G17" s="32"/>
      <c r="H17" s="32"/>
      <c r="I17" s="32"/>
      <c r="J17" s="32"/>
      <c r="K17" s="33">
        <f t="shared" si="0"/>
        <v>0</v>
      </c>
    </row>
    <row r="18" spans="1:11" s="21" customFormat="1" ht="14.25" customHeight="1" x14ac:dyDescent="0.15">
      <c r="A18" s="27">
        <v>8</v>
      </c>
      <c r="B18" s="233"/>
      <c r="C18" s="234"/>
      <c r="D18" s="31"/>
      <c r="E18" s="32"/>
      <c r="F18" s="32"/>
      <c r="G18" s="32"/>
      <c r="H18" s="32"/>
      <c r="I18" s="32"/>
      <c r="J18" s="32"/>
      <c r="K18" s="33">
        <f t="shared" si="0"/>
        <v>0</v>
      </c>
    </row>
    <row r="19" spans="1:11" s="21" customFormat="1" ht="14.25" customHeight="1" x14ac:dyDescent="0.15">
      <c r="A19" s="27">
        <v>9</v>
      </c>
      <c r="B19" s="233"/>
      <c r="C19" s="234"/>
      <c r="D19" s="31"/>
      <c r="E19" s="32"/>
      <c r="F19" s="32"/>
      <c r="G19" s="32"/>
      <c r="H19" s="32"/>
      <c r="I19" s="32"/>
      <c r="J19" s="32"/>
      <c r="K19" s="33">
        <f t="shared" si="0"/>
        <v>0</v>
      </c>
    </row>
    <row r="20" spans="1:11" s="21" customFormat="1" ht="14.25" customHeight="1" x14ac:dyDescent="0.15">
      <c r="A20" s="27">
        <v>10</v>
      </c>
      <c r="B20" s="233"/>
      <c r="C20" s="234"/>
      <c r="D20" s="31"/>
      <c r="E20" s="32"/>
      <c r="F20" s="32"/>
      <c r="G20" s="32"/>
      <c r="H20" s="32"/>
      <c r="I20" s="32"/>
      <c r="J20" s="32"/>
      <c r="K20" s="33">
        <f t="shared" si="0"/>
        <v>0</v>
      </c>
    </row>
    <row r="21" spans="1:11" s="21" customFormat="1" ht="14.25" customHeight="1" x14ac:dyDescent="0.15">
      <c r="A21" s="27">
        <v>11</v>
      </c>
      <c r="B21" s="233"/>
      <c r="C21" s="234"/>
      <c r="D21" s="31"/>
      <c r="E21" s="32"/>
      <c r="F21" s="32"/>
      <c r="G21" s="32"/>
      <c r="H21" s="32"/>
      <c r="I21" s="32"/>
      <c r="J21" s="32"/>
      <c r="K21" s="33">
        <f t="shared" si="0"/>
        <v>0</v>
      </c>
    </row>
    <row r="22" spans="1:11" s="21" customFormat="1" ht="14.25" customHeight="1" x14ac:dyDescent="0.15">
      <c r="A22" s="27">
        <v>12</v>
      </c>
      <c r="B22" s="233"/>
      <c r="C22" s="234"/>
      <c r="D22" s="31"/>
      <c r="E22" s="32"/>
      <c r="F22" s="32"/>
      <c r="G22" s="32"/>
      <c r="H22" s="32"/>
      <c r="I22" s="32"/>
      <c r="J22" s="32"/>
      <c r="K22" s="33">
        <f t="shared" si="0"/>
        <v>0</v>
      </c>
    </row>
    <row r="23" spans="1:11" s="21" customFormat="1" ht="14.25" customHeight="1" x14ac:dyDescent="0.15">
      <c r="A23" s="27">
        <v>13</v>
      </c>
      <c r="B23" s="233"/>
      <c r="C23" s="234"/>
      <c r="D23" s="31"/>
      <c r="E23" s="32"/>
      <c r="F23" s="32"/>
      <c r="G23" s="32"/>
      <c r="H23" s="32"/>
      <c r="I23" s="32"/>
      <c r="J23" s="32"/>
      <c r="K23" s="33">
        <f t="shared" si="0"/>
        <v>0</v>
      </c>
    </row>
    <row r="24" spans="1:11" s="21" customFormat="1" ht="14.25" customHeight="1" x14ac:dyDescent="0.15">
      <c r="A24" s="27">
        <v>14</v>
      </c>
      <c r="B24" s="233"/>
      <c r="C24" s="234"/>
      <c r="D24" s="31"/>
      <c r="E24" s="32"/>
      <c r="F24" s="32"/>
      <c r="G24" s="32"/>
      <c r="H24" s="32"/>
      <c r="I24" s="32"/>
      <c r="J24" s="32"/>
      <c r="K24" s="33">
        <f t="shared" si="0"/>
        <v>0</v>
      </c>
    </row>
    <row r="25" spans="1:11" s="21" customFormat="1" ht="14.25" customHeight="1" x14ac:dyDescent="0.15">
      <c r="A25" s="27">
        <v>15</v>
      </c>
      <c r="B25" s="233"/>
      <c r="C25" s="234"/>
      <c r="D25" s="31"/>
      <c r="E25" s="32"/>
      <c r="F25" s="32"/>
      <c r="G25" s="32"/>
      <c r="H25" s="32"/>
      <c r="I25" s="32"/>
      <c r="J25" s="32"/>
      <c r="K25" s="33">
        <f t="shared" si="0"/>
        <v>0</v>
      </c>
    </row>
    <row r="26" spans="1:11" s="21" customFormat="1" ht="14.25" customHeight="1" x14ac:dyDescent="0.15">
      <c r="A26" s="27">
        <v>16</v>
      </c>
      <c r="B26" s="233"/>
      <c r="C26" s="234"/>
      <c r="D26" s="31"/>
      <c r="E26" s="32"/>
      <c r="F26" s="32"/>
      <c r="G26" s="32"/>
      <c r="H26" s="32"/>
      <c r="I26" s="32"/>
      <c r="J26" s="32"/>
      <c r="K26" s="33">
        <f t="shared" si="0"/>
        <v>0</v>
      </c>
    </row>
    <row r="27" spans="1:11" s="21" customFormat="1" ht="14.25" customHeight="1" x14ac:dyDescent="0.15">
      <c r="A27" s="27">
        <v>17</v>
      </c>
      <c r="B27" s="233"/>
      <c r="C27" s="234"/>
      <c r="D27" s="31"/>
      <c r="E27" s="32"/>
      <c r="F27" s="32"/>
      <c r="G27" s="32"/>
      <c r="H27" s="32"/>
      <c r="I27" s="32"/>
      <c r="J27" s="32"/>
      <c r="K27" s="33">
        <f t="shared" si="0"/>
        <v>0</v>
      </c>
    </row>
    <row r="28" spans="1:11" s="21" customFormat="1" ht="14.25" customHeight="1" x14ac:dyDescent="0.15">
      <c r="A28" s="27">
        <v>18</v>
      </c>
      <c r="B28" s="233"/>
      <c r="C28" s="234"/>
      <c r="D28" s="31"/>
      <c r="E28" s="32"/>
      <c r="F28" s="32"/>
      <c r="G28" s="32"/>
      <c r="H28" s="32"/>
      <c r="I28" s="32"/>
      <c r="J28" s="32"/>
      <c r="K28" s="33">
        <f t="shared" si="0"/>
        <v>0</v>
      </c>
    </row>
    <row r="29" spans="1:11" s="21" customFormat="1" ht="14.25" customHeight="1" x14ac:dyDescent="0.15">
      <c r="A29" s="27">
        <v>19</v>
      </c>
      <c r="B29" s="233"/>
      <c r="C29" s="234"/>
      <c r="D29" s="31"/>
      <c r="E29" s="32"/>
      <c r="F29" s="32"/>
      <c r="G29" s="32"/>
      <c r="H29" s="32"/>
      <c r="I29" s="32"/>
      <c r="J29" s="32"/>
      <c r="K29" s="33">
        <f t="shared" si="0"/>
        <v>0</v>
      </c>
    </row>
    <row r="30" spans="1:11" s="21" customFormat="1" ht="14.25" customHeight="1" x14ac:dyDescent="0.15">
      <c r="A30" s="27">
        <v>20</v>
      </c>
      <c r="B30" s="233"/>
      <c r="C30" s="234"/>
      <c r="D30" s="31"/>
      <c r="E30" s="32"/>
      <c r="F30" s="32"/>
      <c r="G30" s="32"/>
      <c r="H30" s="32"/>
      <c r="I30" s="32"/>
      <c r="J30" s="32"/>
      <c r="K30" s="33">
        <f t="shared" si="0"/>
        <v>0</v>
      </c>
    </row>
    <row r="31" spans="1:11" s="21" customFormat="1" ht="14.25" customHeight="1" x14ac:dyDescent="0.15">
      <c r="A31" s="27">
        <v>21</v>
      </c>
      <c r="B31" s="233"/>
      <c r="C31" s="234"/>
      <c r="D31" s="31"/>
      <c r="E31" s="32"/>
      <c r="F31" s="32"/>
      <c r="G31" s="32"/>
      <c r="H31" s="32"/>
      <c r="I31" s="32"/>
      <c r="J31" s="32"/>
      <c r="K31" s="33">
        <f t="shared" si="0"/>
        <v>0</v>
      </c>
    </row>
    <row r="32" spans="1:11" s="21" customFormat="1" ht="14.25" customHeight="1" x14ac:dyDescent="0.15">
      <c r="A32" s="27">
        <v>22</v>
      </c>
      <c r="B32" s="233"/>
      <c r="C32" s="234"/>
      <c r="D32" s="31"/>
      <c r="E32" s="32"/>
      <c r="F32" s="32"/>
      <c r="G32" s="32"/>
      <c r="H32" s="32"/>
      <c r="I32" s="32"/>
      <c r="J32" s="32"/>
      <c r="K32" s="33">
        <f t="shared" si="0"/>
        <v>0</v>
      </c>
    </row>
    <row r="33" spans="1:11" s="21" customFormat="1" ht="14.25" customHeight="1" x14ac:dyDescent="0.15">
      <c r="A33" s="27">
        <v>23</v>
      </c>
      <c r="B33" s="233"/>
      <c r="C33" s="234"/>
      <c r="D33" s="31"/>
      <c r="E33" s="32"/>
      <c r="F33" s="32"/>
      <c r="G33" s="32"/>
      <c r="H33" s="32"/>
      <c r="I33" s="32"/>
      <c r="J33" s="32"/>
      <c r="K33" s="33">
        <f t="shared" si="0"/>
        <v>0</v>
      </c>
    </row>
    <row r="34" spans="1:11" s="21" customFormat="1" ht="14.25" customHeight="1" x14ac:dyDescent="0.15">
      <c r="A34" s="27">
        <v>24</v>
      </c>
      <c r="B34" s="233"/>
      <c r="C34" s="234"/>
      <c r="D34" s="31"/>
      <c r="E34" s="32"/>
      <c r="F34" s="32"/>
      <c r="G34" s="32"/>
      <c r="H34" s="32"/>
      <c r="I34" s="32"/>
      <c r="J34" s="32"/>
      <c r="K34" s="33">
        <f t="shared" si="0"/>
        <v>0</v>
      </c>
    </row>
    <row r="35" spans="1:11" s="21" customFormat="1" ht="14.25" customHeight="1" x14ac:dyDescent="0.15">
      <c r="A35" s="27">
        <v>25</v>
      </c>
      <c r="B35" s="233"/>
      <c r="C35" s="234"/>
      <c r="D35" s="31"/>
      <c r="E35" s="32"/>
      <c r="F35" s="32"/>
      <c r="G35" s="32"/>
      <c r="H35" s="32"/>
      <c r="I35" s="32"/>
      <c r="J35" s="32"/>
      <c r="K35" s="33">
        <f t="shared" si="0"/>
        <v>0</v>
      </c>
    </row>
    <row r="36" spans="1:11" s="21" customFormat="1" ht="14.25" customHeight="1" x14ac:dyDescent="0.15">
      <c r="A36" s="27">
        <v>26</v>
      </c>
      <c r="B36" s="102"/>
      <c r="C36" s="103"/>
      <c r="D36" s="31"/>
      <c r="E36" s="32"/>
      <c r="F36" s="32"/>
      <c r="G36" s="32"/>
      <c r="H36" s="32"/>
      <c r="I36" s="32"/>
      <c r="J36" s="32"/>
      <c r="K36" s="33"/>
    </row>
    <row r="37" spans="1:11" s="21" customFormat="1" ht="14.1" customHeight="1" x14ac:dyDescent="0.15">
      <c r="A37" s="237" t="s">
        <v>64</v>
      </c>
      <c r="B37" s="237"/>
      <c r="C37" s="237"/>
      <c r="D37" s="238"/>
      <c r="E37" s="34">
        <f t="shared" ref="E37:J37" si="1">SUM(E11:E36)</f>
        <v>0</v>
      </c>
      <c r="F37" s="34">
        <f t="shared" si="1"/>
        <v>0</v>
      </c>
      <c r="G37" s="34">
        <f t="shared" si="1"/>
        <v>0</v>
      </c>
      <c r="H37" s="34">
        <f t="shared" si="1"/>
        <v>0</v>
      </c>
      <c r="I37" s="34">
        <f t="shared" si="1"/>
        <v>0</v>
      </c>
      <c r="J37" s="34">
        <f t="shared" si="1"/>
        <v>0</v>
      </c>
      <c r="K37" s="33">
        <f>SUM(E37:J37)</f>
        <v>0</v>
      </c>
    </row>
    <row r="38" spans="1:11" s="24" customFormat="1" ht="11.1" customHeight="1" x14ac:dyDescent="0.15">
      <c r="A38" s="49"/>
      <c r="B38" s="49"/>
      <c r="C38" s="49"/>
      <c r="D38" s="49"/>
      <c r="E38" s="49"/>
      <c r="F38" s="49"/>
      <c r="G38" s="49"/>
      <c r="H38" s="49"/>
      <c r="I38" s="49"/>
      <c r="J38" s="49"/>
      <c r="K38" s="30" t="s">
        <v>88</v>
      </c>
    </row>
  </sheetData>
  <sheetProtection password="9113" sheet="1" objects="1" scenarios="1" selectLockedCells="1"/>
  <mergeCells count="35">
    <mergeCell ref="C3:K3"/>
    <mergeCell ref="C2:K2"/>
    <mergeCell ref="B21:C21"/>
    <mergeCell ref="B19:C19"/>
    <mergeCell ref="B20:C20"/>
    <mergeCell ref="A8:K8"/>
    <mergeCell ref="B11:C11"/>
    <mergeCell ref="B12:C12"/>
    <mergeCell ref="B13:C13"/>
    <mergeCell ref="E9:K9"/>
    <mergeCell ref="B30:C30"/>
    <mergeCell ref="B31:C31"/>
    <mergeCell ref="A37:D37"/>
    <mergeCell ref="A9:A10"/>
    <mergeCell ref="B34:C34"/>
    <mergeCell ref="B35:C35"/>
    <mergeCell ref="B14:C14"/>
    <mergeCell ref="B15:C15"/>
    <mergeCell ref="B9:C10"/>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Zadejte prosím platné číslo." sqref="E11:J36">
      <formula1>-99999.99</formula1>
      <formula2>99999.99</formula2>
    </dataValidation>
  </dataValidations>
  <printOptions horizontalCentered="1" verticalCentered="1"/>
  <pageMargins left="0.5" right="0.5"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40" t="s">
        <v>73</v>
      </c>
    </row>
    <row r="3" spans="1:1" x14ac:dyDescent="0.2">
      <c r="A3" s="1" t="s">
        <v>74</v>
      </c>
    </row>
    <row r="4" spans="1:1" x14ac:dyDescent="0.2">
      <c r="A4" s="1" t="s">
        <v>75</v>
      </c>
    </row>
    <row r="5" spans="1:1" x14ac:dyDescent="0.2">
      <c r="A5" s="1" t="s">
        <v>76</v>
      </c>
    </row>
    <row r="6" spans="1:1" x14ac:dyDescent="0.2">
      <c r="A6" s="1" t="s">
        <v>77</v>
      </c>
    </row>
    <row r="7" spans="1:1" x14ac:dyDescent="0.2">
      <c r="A7" s="1" t="s">
        <v>78</v>
      </c>
    </row>
    <row r="8" spans="1:1" x14ac:dyDescent="0.2">
      <c r="A8" s="1" t="s">
        <v>79</v>
      </c>
    </row>
    <row r="9" spans="1:1" x14ac:dyDescent="0.2">
      <c r="A9" s="1" t="s">
        <v>80</v>
      </c>
    </row>
    <row r="10" spans="1:1" x14ac:dyDescent="0.2">
      <c r="A10" s="1" t="s">
        <v>81</v>
      </c>
    </row>
    <row r="11" spans="1:1" x14ac:dyDescent="0.2">
      <c r="A11" s="1" t="s">
        <v>82</v>
      </c>
    </row>
    <row r="12" spans="1:1" x14ac:dyDescent="0.2">
      <c r="A12" s="1" t="s">
        <v>83</v>
      </c>
    </row>
    <row r="13" spans="1:1" x14ac:dyDescent="0.2">
      <c r="A13" s="1" t="s">
        <v>84</v>
      </c>
    </row>
    <row r="14" spans="1:1" x14ac:dyDescent="0.2">
      <c r="A14" s="1" t="s">
        <v>85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showGridLines="0" showZeros="0" zoomScaleNormal="100" workbookViewId="0">
      <selection activeCell="A3" sqref="A3"/>
    </sheetView>
  </sheetViews>
  <sheetFormatPr defaultColWidth="8.85546875" defaultRowHeight="12.75" x14ac:dyDescent="0.2"/>
  <cols>
    <col min="1" max="1" width="10.140625" customWidth="1"/>
    <col min="2" max="3" width="19.28515625" customWidth="1"/>
    <col min="4" max="4" width="26.7109375" customWidth="1"/>
    <col min="5" max="5" width="8.140625" customWidth="1"/>
    <col min="6" max="6" width="8.42578125" customWidth="1"/>
    <col min="7" max="7" width="9.42578125" customWidth="1"/>
  </cols>
  <sheetData>
    <row r="1" spans="1:7" ht="12.95" customHeight="1" x14ac:dyDescent="0.2">
      <c r="A1" s="47" t="s">
        <v>65</v>
      </c>
      <c r="B1" s="39"/>
      <c r="C1" s="101">
        <f>'Požadavek na proplacení'!S4</f>
        <v>0</v>
      </c>
      <c r="D1" s="250"/>
      <c r="E1" s="251"/>
      <c r="F1" s="43"/>
      <c r="G1" s="43"/>
    </row>
    <row r="2" spans="1:7" ht="30.75" customHeight="1" x14ac:dyDescent="0.2">
      <c r="A2" s="48" t="s">
        <v>66</v>
      </c>
      <c r="B2" s="35" t="s">
        <v>67</v>
      </c>
      <c r="C2" s="35" t="s">
        <v>68</v>
      </c>
      <c r="D2" s="36" t="s">
        <v>69</v>
      </c>
      <c r="E2" s="8" t="s">
        <v>70</v>
      </c>
      <c r="F2" s="104" t="s">
        <v>71</v>
      </c>
      <c r="G2" s="44" t="s">
        <v>72</v>
      </c>
    </row>
    <row r="3" spans="1:7" ht="14.25" customHeight="1" x14ac:dyDescent="0.2">
      <c r="A3" s="97"/>
      <c r="B3" s="258"/>
      <c r="C3" s="258"/>
      <c r="D3" s="42"/>
      <c r="E3" s="18">
        <f>IF(ISNUMBER(C3-B3),C3-B3,0)</f>
        <v>0</v>
      </c>
      <c r="F3" s="19"/>
      <c r="G3" s="45">
        <f>ROUND(E3*$C$1+F3,2)</f>
        <v>0</v>
      </c>
    </row>
    <row r="4" spans="1:7" ht="14.25" customHeight="1" x14ac:dyDescent="0.2">
      <c r="A4" s="97"/>
      <c r="B4" s="258"/>
      <c r="C4" s="258"/>
      <c r="D4" s="42"/>
      <c r="E4" s="18">
        <f t="shared" ref="E4:E50" si="0">IF(ISNUMBER(C4-B4),C4-B4,0)</f>
        <v>0</v>
      </c>
      <c r="F4" s="19"/>
      <c r="G4" s="45">
        <f t="shared" ref="G4:G50" si="1">ROUND(E4*$C$1+F4,2)</f>
        <v>0</v>
      </c>
    </row>
    <row r="5" spans="1:7" ht="14.25" customHeight="1" x14ac:dyDescent="0.2">
      <c r="A5" s="97"/>
      <c r="B5" s="258"/>
      <c r="C5" s="258"/>
      <c r="D5" s="42"/>
      <c r="E5" s="18">
        <f t="shared" si="0"/>
        <v>0</v>
      </c>
      <c r="F5" s="19"/>
      <c r="G5" s="45">
        <f t="shared" si="1"/>
        <v>0</v>
      </c>
    </row>
    <row r="6" spans="1:7" ht="14.25" customHeight="1" x14ac:dyDescent="0.2">
      <c r="A6" s="97"/>
      <c r="B6" s="258"/>
      <c r="C6" s="258"/>
      <c r="D6" s="42"/>
      <c r="E6" s="18">
        <f t="shared" si="0"/>
        <v>0</v>
      </c>
      <c r="F6" s="19"/>
      <c r="G6" s="45">
        <f t="shared" si="1"/>
        <v>0</v>
      </c>
    </row>
    <row r="7" spans="1:7" ht="14.25" customHeight="1" x14ac:dyDescent="0.2">
      <c r="A7" s="97"/>
      <c r="B7" s="258"/>
      <c r="C7" s="258"/>
      <c r="D7" s="42"/>
      <c r="E7" s="18">
        <f t="shared" si="0"/>
        <v>0</v>
      </c>
      <c r="F7" s="19"/>
      <c r="G7" s="45">
        <f t="shared" si="1"/>
        <v>0</v>
      </c>
    </row>
    <row r="8" spans="1:7" ht="14.25" customHeight="1" x14ac:dyDescent="0.2">
      <c r="A8" s="97"/>
      <c r="B8" s="258"/>
      <c r="C8" s="258"/>
      <c r="D8" s="42"/>
      <c r="E8" s="18">
        <f t="shared" si="0"/>
        <v>0</v>
      </c>
      <c r="F8" s="19"/>
      <c r="G8" s="45">
        <f t="shared" si="1"/>
        <v>0</v>
      </c>
    </row>
    <row r="9" spans="1:7" ht="14.25" customHeight="1" x14ac:dyDescent="0.2">
      <c r="A9" s="97"/>
      <c r="B9" s="258"/>
      <c r="C9" s="258"/>
      <c r="D9" s="42"/>
      <c r="E9" s="18">
        <f t="shared" si="0"/>
        <v>0</v>
      </c>
      <c r="F9" s="19"/>
      <c r="G9" s="45">
        <f t="shared" si="1"/>
        <v>0</v>
      </c>
    </row>
    <row r="10" spans="1:7" ht="14.25" customHeight="1" x14ac:dyDescent="0.2">
      <c r="A10" s="97"/>
      <c r="B10" s="258"/>
      <c r="C10" s="258"/>
      <c r="D10" s="42"/>
      <c r="E10" s="18">
        <f t="shared" si="0"/>
        <v>0</v>
      </c>
      <c r="F10" s="19"/>
      <c r="G10" s="45">
        <f t="shared" si="1"/>
        <v>0</v>
      </c>
    </row>
    <row r="11" spans="1:7" ht="14.25" customHeight="1" x14ac:dyDescent="0.2">
      <c r="A11" s="97"/>
      <c r="B11" s="258"/>
      <c r="C11" s="258"/>
      <c r="D11" s="42"/>
      <c r="E11" s="18">
        <f t="shared" si="0"/>
        <v>0</v>
      </c>
      <c r="F11" s="19"/>
      <c r="G11" s="45">
        <f t="shared" si="1"/>
        <v>0</v>
      </c>
    </row>
    <row r="12" spans="1:7" ht="14.25" customHeight="1" x14ac:dyDescent="0.2">
      <c r="A12" s="97"/>
      <c r="B12" s="258"/>
      <c r="C12" s="258"/>
      <c r="D12" s="42"/>
      <c r="E12" s="18">
        <f t="shared" si="0"/>
        <v>0</v>
      </c>
      <c r="F12" s="19"/>
      <c r="G12" s="45">
        <f t="shared" si="1"/>
        <v>0</v>
      </c>
    </row>
    <row r="13" spans="1:7" ht="14.25" customHeight="1" x14ac:dyDescent="0.2">
      <c r="A13" s="97"/>
      <c r="B13" s="258"/>
      <c r="C13" s="258"/>
      <c r="D13" s="42"/>
      <c r="E13" s="18">
        <f t="shared" si="0"/>
        <v>0</v>
      </c>
      <c r="F13" s="19"/>
      <c r="G13" s="45">
        <f t="shared" si="1"/>
        <v>0</v>
      </c>
    </row>
    <row r="14" spans="1:7" ht="14.25" customHeight="1" x14ac:dyDescent="0.2">
      <c r="A14" s="97"/>
      <c r="B14" s="258"/>
      <c r="C14" s="258"/>
      <c r="D14" s="42"/>
      <c r="E14" s="18">
        <f t="shared" si="0"/>
        <v>0</v>
      </c>
      <c r="F14" s="19"/>
      <c r="G14" s="45">
        <f t="shared" si="1"/>
        <v>0</v>
      </c>
    </row>
    <row r="15" spans="1:7" ht="14.25" customHeight="1" x14ac:dyDescent="0.2">
      <c r="A15" s="97"/>
      <c r="B15" s="258"/>
      <c r="C15" s="258"/>
      <c r="D15" s="42"/>
      <c r="E15" s="18">
        <f t="shared" si="0"/>
        <v>0</v>
      </c>
      <c r="F15" s="19"/>
      <c r="G15" s="45">
        <f t="shared" si="1"/>
        <v>0</v>
      </c>
    </row>
    <row r="16" spans="1:7" ht="14.25" customHeight="1" x14ac:dyDescent="0.2">
      <c r="A16" s="97"/>
      <c r="B16" s="258"/>
      <c r="C16" s="258"/>
      <c r="D16" s="42"/>
      <c r="E16" s="18">
        <f t="shared" si="0"/>
        <v>0</v>
      </c>
      <c r="F16" s="19"/>
      <c r="G16" s="45">
        <f t="shared" si="1"/>
        <v>0</v>
      </c>
    </row>
    <row r="17" spans="1:7" ht="14.25" customHeight="1" x14ac:dyDescent="0.2">
      <c r="A17" s="97"/>
      <c r="B17" s="258"/>
      <c r="C17" s="258"/>
      <c r="D17" s="42"/>
      <c r="E17" s="18">
        <f t="shared" si="0"/>
        <v>0</v>
      </c>
      <c r="F17" s="19"/>
      <c r="G17" s="45">
        <f t="shared" si="1"/>
        <v>0</v>
      </c>
    </row>
    <row r="18" spans="1:7" ht="14.25" customHeight="1" x14ac:dyDescent="0.2">
      <c r="A18" s="97"/>
      <c r="B18" s="258"/>
      <c r="C18" s="258"/>
      <c r="D18" s="42"/>
      <c r="E18" s="18">
        <f t="shared" si="0"/>
        <v>0</v>
      </c>
      <c r="F18" s="19"/>
      <c r="G18" s="45">
        <f t="shared" si="1"/>
        <v>0</v>
      </c>
    </row>
    <row r="19" spans="1:7" ht="14.25" customHeight="1" x14ac:dyDescent="0.2">
      <c r="A19" s="97"/>
      <c r="B19" s="258"/>
      <c r="C19" s="258"/>
      <c r="D19" s="42"/>
      <c r="E19" s="18">
        <f t="shared" si="0"/>
        <v>0</v>
      </c>
      <c r="F19" s="19"/>
      <c r="G19" s="45">
        <f t="shared" si="1"/>
        <v>0</v>
      </c>
    </row>
    <row r="20" spans="1:7" ht="14.25" customHeight="1" x14ac:dyDescent="0.2">
      <c r="A20" s="97"/>
      <c r="B20" s="258"/>
      <c r="C20" s="258"/>
      <c r="D20" s="42"/>
      <c r="E20" s="18">
        <f t="shared" si="0"/>
        <v>0</v>
      </c>
      <c r="F20" s="19"/>
      <c r="G20" s="45">
        <f t="shared" si="1"/>
        <v>0</v>
      </c>
    </row>
    <row r="21" spans="1:7" ht="14.25" customHeight="1" x14ac:dyDescent="0.2">
      <c r="A21" s="97"/>
      <c r="B21" s="258"/>
      <c r="C21" s="258"/>
      <c r="D21" s="42"/>
      <c r="E21" s="18">
        <f t="shared" si="0"/>
        <v>0</v>
      </c>
      <c r="F21" s="19"/>
      <c r="G21" s="45">
        <f t="shared" si="1"/>
        <v>0</v>
      </c>
    </row>
    <row r="22" spans="1:7" ht="14.25" customHeight="1" x14ac:dyDescent="0.2">
      <c r="A22" s="97"/>
      <c r="B22" s="258"/>
      <c r="C22" s="258"/>
      <c r="D22" s="42"/>
      <c r="E22" s="18">
        <f t="shared" si="0"/>
        <v>0</v>
      </c>
      <c r="F22" s="19"/>
      <c r="G22" s="45">
        <f t="shared" si="1"/>
        <v>0</v>
      </c>
    </row>
    <row r="23" spans="1:7" ht="14.25" customHeight="1" x14ac:dyDescent="0.2">
      <c r="A23" s="97"/>
      <c r="B23" s="258"/>
      <c r="C23" s="258"/>
      <c r="D23" s="42"/>
      <c r="E23" s="18">
        <f t="shared" si="0"/>
        <v>0</v>
      </c>
      <c r="F23" s="19"/>
      <c r="G23" s="45">
        <f t="shared" si="1"/>
        <v>0</v>
      </c>
    </row>
    <row r="24" spans="1:7" ht="14.25" customHeight="1" x14ac:dyDescent="0.2">
      <c r="A24" s="97"/>
      <c r="B24" s="258"/>
      <c r="C24" s="258"/>
      <c r="D24" s="42"/>
      <c r="E24" s="18">
        <f t="shared" si="0"/>
        <v>0</v>
      </c>
      <c r="F24" s="19"/>
      <c r="G24" s="45">
        <f t="shared" si="1"/>
        <v>0</v>
      </c>
    </row>
    <row r="25" spans="1:7" ht="14.25" customHeight="1" x14ac:dyDescent="0.2">
      <c r="A25" s="97"/>
      <c r="B25" s="258"/>
      <c r="C25" s="258"/>
      <c r="D25" s="42"/>
      <c r="E25" s="18">
        <f t="shared" si="0"/>
        <v>0</v>
      </c>
      <c r="F25" s="19"/>
      <c r="G25" s="45">
        <f t="shared" si="1"/>
        <v>0</v>
      </c>
    </row>
    <row r="26" spans="1:7" ht="14.25" customHeight="1" x14ac:dyDescent="0.2">
      <c r="A26" s="97"/>
      <c r="B26" s="258"/>
      <c r="C26" s="258"/>
      <c r="D26" s="42"/>
      <c r="E26" s="18">
        <f t="shared" si="0"/>
        <v>0</v>
      </c>
      <c r="F26" s="19"/>
      <c r="G26" s="45">
        <f t="shared" si="1"/>
        <v>0</v>
      </c>
    </row>
    <row r="27" spans="1:7" ht="14.25" customHeight="1" x14ac:dyDescent="0.2">
      <c r="A27" s="97"/>
      <c r="B27" s="258"/>
      <c r="C27" s="258"/>
      <c r="D27" s="42"/>
      <c r="E27" s="18">
        <f t="shared" si="0"/>
        <v>0</v>
      </c>
      <c r="F27" s="19"/>
      <c r="G27" s="45">
        <f t="shared" si="1"/>
        <v>0</v>
      </c>
    </row>
    <row r="28" spans="1:7" ht="14.25" customHeight="1" x14ac:dyDescent="0.2">
      <c r="A28" s="97"/>
      <c r="B28" s="258"/>
      <c r="C28" s="258"/>
      <c r="D28" s="42"/>
      <c r="E28" s="18">
        <f t="shared" si="0"/>
        <v>0</v>
      </c>
      <c r="F28" s="19"/>
      <c r="G28" s="45">
        <f t="shared" si="1"/>
        <v>0</v>
      </c>
    </row>
    <row r="29" spans="1:7" ht="14.25" customHeight="1" x14ac:dyDescent="0.2">
      <c r="A29" s="97"/>
      <c r="B29" s="258"/>
      <c r="C29" s="258"/>
      <c r="D29" s="42"/>
      <c r="E29" s="18">
        <f t="shared" si="0"/>
        <v>0</v>
      </c>
      <c r="F29" s="19"/>
      <c r="G29" s="45">
        <f t="shared" si="1"/>
        <v>0</v>
      </c>
    </row>
    <row r="30" spans="1:7" ht="14.25" customHeight="1" x14ac:dyDescent="0.2">
      <c r="A30" s="97"/>
      <c r="B30" s="258"/>
      <c r="C30" s="258"/>
      <c r="D30" s="42"/>
      <c r="E30" s="18">
        <f t="shared" si="0"/>
        <v>0</v>
      </c>
      <c r="F30" s="19"/>
      <c r="G30" s="45">
        <f t="shared" si="1"/>
        <v>0</v>
      </c>
    </row>
    <row r="31" spans="1:7" ht="14.25" customHeight="1" x14ac:dyDescent="0.2">
      <c r="A31" s="97"/>
      <c r="B31" s="258"/>
      <c r="C31" s="258"/>
      <c r="D31" s="42"/>
      <c r="E31" s="18">
        <f t="shared" si="0"/>
        <v>0</v>
      </c>
      <c r="F31" s="19"/>
      <c r="G31" s="45">
        <f>ROUND(E31*$C$1+F31,2)</f>
        <v>0</v>
      </c>
    </row>
    <row r="32" spans="1:7" ht="14.25" customHeight="1" x14ac:dyDescent="0.2">
      <c r="A32" s="97"/>
      <c r="B32" s="258"/>
      <c r="C32" s="258"/>
      <c r="D32" s="42"/>
      <c r="E32" s="18">
        <f t="shared" si="0"/>
        <v>0</v>
      </c>
      <c r="F32" s="19"/>
      <c r="G32" s="45">
        <f t="shared" si="1"/>
        <v>0</v>
      </c>
    </row>
    <row r="33" spans="1:7" ht="14.25" customHeight="1" x14ac:dyDescent="0.2">
      <c r="A33" s="97"/>
      <c r="B33" s="258"/>
      <c r="C33" s="258"/>
      <c r="D33" s="42"/>
      <c r="E33" s="18">
        <f t="shared" si="0"/>
        <v>0</v>
      </c>
      <c r="F33" s="19"/>
      <c r="G33" s="45">
        <f t="shared" si="1"/>
        <v>0</v>
      </c>
    </row>
    <row r="34" spans="1:7" ht="14.25" customHeight="1" x14ac:dyDescent="0.2">
      <c r="A34" s="97"/>
      <c r="B34" s="258"/>
      <c r="C34" s="258"/>
      <c r="D34" s="42"/>
      <c r="E34" s="18">
        <f t="shared" si="0"/>
        <v>0</v>
      </c>
      <c r="F34" s="19"/>
      <c r="G34" s="45">
        <f t="shared" si="1"/>
        <v>0</v>
      </c>
    </row>
    <row r="35" spans="1:7" ht="14.25" customHeight="1" x14ac:dyDescent="0.2">
      <c r="A35" s="97"/>
      <c r="B35" s="258"/>
      <c r="C35" s="258"/>
      <c r="D35" s="42"/>
      <c r="E35" s="18">
        <f t="shared" si="0"/>
        <v>0</v>
      </c>
      <c r="F35" s="19"/>
      <c r="G35" s="45">
        <f t="shared" si="1"/>
        <v>0</v>
      </c>
    </row>
    <row r="36" spans="1:7" ht="14.25" customHeight="1" x14ac:dyDescent="0.2">
      <c r="A36" s="97"/>
      <c r="B36" s="258"/>
      <c r="C36" s="258"/>
      <c r="D36" s="42"/>
      <c r="E36" s="18">
        <f t="shared" si="0"/>
        <v>0</v>
      </c>
      <c r="F36" s="19"/>
      <c r="G36" s="45">
        <f t="shared" si="1"/>
        <v>0</v>
      </c>
    </row>
    <row r="37" spans="1:7" ht="14.25" customHeight="1" x14ac:dyDescent="0.2">
      <c r="A37" s="97"/>
      <c r="B37" s="258"/>
      <c r="C37" s="258"/>
      <c r="D37" s="42"/>
      <c r="E37" s="18">
        <f t="shared" si="0"/>
        <v>0</v>
      </c>
      <c r="F37" s="19"/>
      <c r="G37" s="45">
        <f t="shared" si="1"/>
        <v>0</v>
      </c>
    </row>
    <row r="38" spans="1:7" ht="14.25" customHeight="1" x14ac:dyDescent="0.2">
      <c r="A38" s="97"/>
      <c r="B38" s="258"/>
      <c r="C38" s="258"/>
      <c r="D38" s="42"/>
      <c r="E38" s="18">
        <f t="shared" si="0"/>
        <v>0</v>
      </c>
      <c r="F38" s="19"/>
      <c r="G38" s="45">
        <f t="shared" si="1"/>
        <v>0</v>
      </c>
    </row>
    <row r="39" spans="1:7" ht="14.25" customHeight="1" x14ac:dyDescent="0.2">
      <c r="A39" s="97"/>
      <c r="B39" s="258"/>
      <c r="C39" s="258"/>
      <c r="D39" s="42"/>
      <c r="E39" s="18">
        <f t="shared" si="0"/>
        <v>0</v>
      </c>
      <c r="F39" s="19"/>
      <c r="G39" s="45">
        <f t="shared" si="1"/>
        <v>0</v>
      </c>
    </row>
    <row r="40" spans="1:7" ht="14.25" customHeight="1" x14ac:dyDescent="0.2">
      <c r="A40" s="97"/>
      <c r="B40" s="258"/>
      <c r="C40" s="258"/>
      <c r="D40" s="42"/>
      <c r="E40" s="18">
        <f t="shared" si="0"/>
        <v>0</v>
      </c>
      <c r="F40" s="19"/>
      <c r="G40" s="45">
        <f t="shared" si="1"/>
        <v>0</v>
      </c>
    </row>
    <row r="41" spans="1:7" ht="14.25" customHeight="1" x14ac:dyDescent="0.2">
      <c r="A41" s="97"/>
      <c r="B41" s="258"/>
      <c r="C41" s="258"/>
      <c r="D41" s="42"/>
      <c r="E41" s="18">
        <f t="shared" si="0"/>
        <v>0</v>
      </c>
      <c r="F41" s="19"/>
      <c r="G41" s="45">
        <f t="shared" si="1"/>
        <v>0</v>
      </c>
    </row>
    <row r="42" spans="1:7" ht="14.25" customHeight="1" x14ac:dyDescent="0.2">
      <c r="A42" s="97"/>
      <c r="B42" s="258"/>
      <c r="C42" s="258"/>
      <c r="D42" s="42"/>
      <c r="E42" s="18">
        <f t="shared" si="0"/>
        <v>0</v>
      </c>
      <c r="F42" s="19"/>
      <c r="G42" s="45">
        <f t="shared" si="1"/>
        <v>0</v>
      </c>
    </row>
    <row r="43" spans="1:7" ht="14.25" customHeight="1" x14ac:dyDescent="0.2">
      <c r="A43" s="97"/>
      <c r="B43" s="258"/>
      <c r="C43" s="258"/>
      <c r="D43" s="42"/>
      <c r="E43" s="18">
        <f t="shared" si="0"/>
        <v>0</v>
      </c>
      <c r="F43" s="19"/>
      <c r="G43" s="45">
        <f t="shared" si="1"/>
        <v>0</v>
      </c>
    </row>
    <row r="44" spans="1:7" ht="14.25" customHeight="1" x14ac:dyDescent="0.2">
      <c r="A44" s="97"/>
      <c r="B44" s="258"/>
      <c r="C44" s="258"/>
      <c r="D44" s="42"/>
      <c r="E44" s="18">
        <f t="shared" si="0"/>
        <v>0</v>
      </c>
      <c r="F44" s="19"/>
      <c r="G44" s="45">
        <f t="shared" si="1"/>
        <v>0</v>
      </c>
    </row>
    <row r="45" spans="1:7" ht="14.25" customHeight="1" x14ac:dyDescent="0.2">
      <c r="A45" s="97"/>
      <c r="B45" s="258"/>
      <c r="C45" s="258"/>
      <c r="D45" s="42"/>
      <c r="E45" s="18">
        <f t="shared" si="0"/>
        <v>0</v>
      </c>
      <c r="F45" s="19"/>
      <c r="G45" s="45">
        <f t="shared" si="1"/>
        <v>0</v>
      </c>
    </row>
    <row r="46" spans="1:7" ht="14.25" customHeight="1" x14ac:dyDescent="0.2">
      <c r="A46" s="97"/>
      <c r="B46" s="258"/>
      <c r="C46" s="258"/>
      <c r="D46" s="42"/>
      <c r="E46" s="18">
        <f t="shared" si="0"/>
        <v>0</v>
      </c>
      <c r="F46" s="19"/>
      <c r="G46" s="45">
        <f t="shared" si="1"/>
        <v>0</v>
      </c>
    </row>
    <row r="47" spans="1:7" ht="14.25" customHeight="1" x14ac:dyDescent="0.2">
      <c r="A47" s="97"/>
      <c r="B47" s="258"/>
      <c r="C47" s="258"/>
      <c r="D47" s="42"/>
      <c r="E47" s="18">
        <f t="shared" si="0"/>
        <v>0</v>
      </c>
      <c r="F47" s="19"/>
      <c r="G47" s="45">
        <f t="shared" si="1"/>
        <v>0</v>
      </c>
    </row>
    <row r="48" spans="1:7" ht="14.25" customHeight="1" x14ac:dyDescent="0.2">
      <c r="A48" s="97"/>
      <c r="B48" s="258"/>
      <c r="C48" s="258"/>
      <c r="D48" s="42"/>
      <c r="E48" s="18">
        <f t="shared" si="0"/>
        <v>0</v>
      </c>
      <c r="F48" s="19"/>
      <c r="G48" s="45">
        <f t="shared" si="1"/>
        <v>0</v>
      </c>
    </row>
    <row r="49" spans="1:7" ht="14.25" customHeight="1" x14ac:dyDescent="0.2">
      <c r="A49" s="97"/>
      <c r="B49" s="258"/>
      <c r="C49" s="258"/>
      <c r="D49" s="42"/>
      <c r="E49" s="18">
        <f t="shared" si="0"/>
        <v>0</v>
      </c>
      <c r="F49" s="19"/>
      <c r="G49" s="45">
        <f t="shared" si="1"/>
        <v>0</v>
      </c>
    </row>
    <row r="50" spans="1:7" ht="14.25" customHeight="1" x14ac:dyDescent="0.2">
      <c r="A50" s="97"/>
      <c r="B50" s="258"/>
      <c r="C50" s="258"/>
      <c r="D50" s="42"/>
      <c r="E50" s="18">
        <f t="shared" si="0"/>
        <v>0</v>
      </c>
      <c r="F50" s="19"/>
      <c r="G50" s="45">
        <f t="shared" si="1"/>
        <v>0</v>
      </c>
    </row>
    <row r="51" spans="1:7" ht="14.25" customHeight="1" x14ac:dyDescent="0.2">
      <c r="A51" s="13"/>
      <c r="B51" s="9"/>
      <c r="C51" s="14"/>
      <c r="D51" s="15"/>
      <c r="E51" s="37">
        <f>SUM(E3:E50)</f>
        <v>0</v>
      </c>
      <c r="F51" s="38">
        <f>SUM(F3:F50)</f>
        <v>0</v>
      </c>
      <c r="G51" s="46">
        <f>SUM(G3:G50)</f>
        <v>0</v>
      </c>
    </row>
  </sheetData>
  <sheetProtection password="9113" sheet="1" objects="1" scenarios="1" selectLockedCells="1"/>
  <mergeCells count="1">
    <mergeCell ref="D1:E1"/>
  </mergeCells>
  <conditionalFormatting sqref="B3:E50">
    <cfRule type="expression" dxfId="1" priority="2">
      <formula>$B3-$C3&gt;0</formula>
    </cfRule>
    <cfRule type="expression" dxfId="0" priority="1">
      <formula>ISBLANK($B3)</formula>
    </cfRule>
  </conditionalFormatting>
  <dataValidations count="3">
    <dataValidation type="decimal" allowBlank="1" showInputMessage="1" showErrorMessage="1" errorTitle="Neplatná hodnota" error="Zadejte jako desetinné číslo.  Například 5.65 pro 5,65 Kč za kilometr" promptTitle="Zadejte jako desetinné číslo" prompt="(například 5.65)" sqref="D1">
      <formula1>0.14</formula1>
      <formula2>0.999</formula2>
    </dataValidation>
    <dataValidation type="decimal" allowBlank="1" showInputMessage="1" showErrorMessage="1" error="Zadejte prosím platné číslo." sqref="F3:F50">
      <formula1>-99999.99</formula1>
      <formula2>99999.99</formula2>
    </dataValidation>
    <dataValidation type="decimal" allowBlank="1" showInputMessage="1" showErrorMessage="1" error="Zadejte prosím platné číslo." sqref="E3:E50">
      <formula1>-9999.99</formula1>
      <formula2>9999.99</formula2>
    </dataValidation>
  </dataValidations>
  <printOptions horizontalCentered="1" verticalCentered="1"/>
  <pageMargins left="0.35" right="0.35"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PD10048700_ces</SI_x0020_Form_x0020_ID_x0020_Language>
    <SI_x0020_Form_x0020_Category xmlns="4c904527-5c4f-490e-8525-99834ae88a65">Reimbursements and Travel: Stake Teacher Reimbursement</SI_x0020_Form_x0020_Category>
    <SI_x0020_Language xmlns="4c904527-5c4f-490e-8525-99834ae88a65">Czech</SI_x0020_Language>
    <Translation xmlns="a94f57bb-c1fd-441c-a184-d18091621161">Nonemployee Reimbursement Request (Outside US and Canada) (Czech)</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1CFA59-00E2-4B54-94DB-BE1F6305AE00}"/>
</file>

<file path=customXml/itemProps2.xml><?xml version="1.0" encoding="utf-8"?>
<ds:datastoreItem xmlns:ds="http://schemas.openxmlformats.org/officeDocument/2006/customXml" ds:itemID="{1B1CB85A-B247-4C07-92DC-FB7C8889E872}"/>
</file>

<file path=customXml/itemProps3.xml><?xml version="1.0" encoding="utf-8"?>
<ds:datastoreItem xmlns:ds="http://schemas.openxmlformats.org/officeDocument/2006/customXml" ds:itemID="{CBBACEE1-1BF5-4832-87B8-5FAC9B50E8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Požadavek na proplacení</vt:lpstr>
      <vt:lpstr>Podrobné údaje stvrzenky</vt:lpstr>
      <vt:lpstr>Lookups</vt:lpstr>
      <vt:lpstr>Cesta s několika zastávkami</vt:lpstr>
      <vt:lpstr>'Požadavek na proplacení'!Print_Area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Žádost o proplacení nákladů pracovníkům mimo zaměstnanecký poměr (mimo Spojené státy a Kanadu)</dc:title>
  <dc:creator>Fritz Waechtler</dc:creator>
  <cp:lastModifiedBy>Amanda Higgs</cp:lastModifiedBy>
  <cp:lastPrinted>2015-01-21T16:23:02Z</cp:lastPrinted>
  <dcterms:created xsi:type="dcterms:W3CDTF">2004-12-09T00:55:53Z</dcterms:created>
  <dcterms:modified xsi:type="dcterms:W3CDTF">2015-09-10T21:05:58Z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